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1"/>
  </bookViews>
  <sheets>
    <sheet name="Template" sheetId="1" r:id="rId1"/>
    <sheet name="Part 1" sheetId="2" r:id="rId2"/>
    <sheet name="Part 2" sheetId="3" r:id="rId3"/>
    <sheet name="Part 3" sheetId="4" r:id="rId4"/>
  </sheets>
  <definedNames/>
  <calcPr fullCalcOnLoad="1"/>
</workbook>
</file>

<file path=xl/sharedStrings.xml><?xml version="1.0" encoding="utf-8"?>
<sst xmlns="http://schemas.openxmlformats.org/spreadsheetml/2006/main" count="552" uniqueCount="349">
  <si>
    <t>PART I</t>
  </si>
  <si>
    <t>CPI (1/6/1996)</t>
  </si>
  <si>
    <t>CPI (1/6/2014)</t>
  </si>
  <si>
    <t>19-Year Inflation Rate</t>
  </si>
  <si>
    <t>Annualized Inflation Rate</t>
  </si>
  <si>
    <t>'  =$C$2/$B$2-1  '</t>
  </si>
  <si>
    <t>'  =(1+$E2)^(1/19)-1  '</t>
  </si>
  <si>
    <t>Name</t>
  </si>
  <si>
    <t>Wealth in 1996 ($B)</t>
  </si>
  <si>
    <t>Wealth in 2014 ($B)</t>
  </si>
  <si>
    <t>Wealth in 1996 (2014-$B)</t>
  </si>
  <si>
    <t xml:space="preserve">19-Year Real Growth Rate </t>
  </si>
  <si>
    <t>Annualized Real Growth Rate</t>
  </si>
  <si>
    <t>Bill Gates</t>
  </si>
  <si>
    <t>'  =$B6*$C$2/$B$2  '</t>
  </si>
  <si>
    <t>'  =$C6/$D6-1  '</t>
  </si>
  <si>
    <t>'  =(1+$E6)^(1/19)-1  '</t>
  </si>
  <si>
    <t>PART II</t>
  </si>
  <si>
    <t>Name of Parent</t>
  </si>
  <si>
    <t>Wealth of Parent in 1996</t>
  </si>
  <si>
    <t>Name of Children</t>
  </si>
  <si>
    <t>Wealth of Children in 2014</t>
  </si>
  <si>
    <t>Number of Children</t>
  </si>
  <si>
    <t>Mars, Forrest Edward Sr</t>
  </si>
  <si>
    <t>Mars, Forrest Jr</t>
  </si>
  <si>
    <t>Mars, Jacqueline</t>
  </si>
  <si>
    <t>Mars, John</t>
  </si>
  <si>
    <t>PART III</t>
  </si>
  <si>
    <t>Wealth of Parent in 2014</t>
  </si>
  <si>
    <t>Age of Parent in 2014</t>
  </si>
  <si>
    <t>Wealth Per Child in 2014</t>
  </si>
  <si>
    <t>Rockefeller, David Sr</t>
  </si>
  <si>
    <t>'  =$B19/$D19  '</t>
  </si>
  <si>
    <t>1996/2014</t>
  </si>
  <si>
    <t>Total Growth</t>
  </si>
  <si>
    <t>Annual Growth</t>
  </si>
  <si>
    <t>Warren Buffett</t>
  </si>
  <si>
    <t>Lee Shau Kee</t>
  </si>
  <si>
    <t>Li Ka-shing</t>
  </si>
  <si>
    <t>Carlos Slim</t>
  </si>
  <si>
    <t>Larry Ellison</t>
  </si>
  <si>
    <t>Robert Kuok</t>
  </si>
  <si>
    <t>Cheng Yu-tung</t>
  </si>
  <si>
    <t>Michael Otto</t>
  </si>
  <si>
    <t>Liliane Bettencourt</t>
  </si>
  <si>
    <t>Jim Walton</t>
  </si>
  <si>
    <t>Alice Walton</t>
  </si>
  <si>
    <t>S. Robson Walton</t>
  </si>
  <si>
    <t>Masayoshi Son</t>
  </si>
  <si>
    <t>Dhanin Chearavanont</t>
  </si>
  <si>
    <t>Anne Cox Chambers</t>
  </si>
  <si>
    <t>Gregorio Perez Companc</t>
  </si>
  <si>
    <t>Karl-Heinz Kipp</t>
  </si>
  <si>
    <t>Dietmar Hopp</t>
  </si>
  <si>
    <t>S. Curtis Johnson</t>
  </si>
  <si>
    <t>Charles Bronfman</t>
  </si>
  <si>
    <t>George Soros</t>
  </si>
  <si>
    <t>Abigail Johnson</t>
  </si>
  <si>
    <t>Michael Kadoorie</t>
  </si>
  <si>
    <t>Jon Huntsman</t>
  </si>
  <si>
    <t>Leonardo Del Vecchio</t>
  </si>
  <si>
    <t>Dieter Schwarz</t>
  </si>
  <si>
    <t>Kjeld Kirk Kristiansen</t>
  </si>
  <si>
    <t>Stephan Schmidheiny</t>
  </si>
  <si>
    <t>Robert Bass</t>
  </si>
  <si>
    <t>Ciputra</t>
  </si>
  <si>
    <t>Philip Anschutz</t>
  </si>
  <si>
    <t>Lucio Tan</t>
  </si>
  <si>
    <t>Leonard Lauder</t>
  </si>
  <si>
    <t>Thaksin Shinawatra</t>
  </si>
  <si>
    <t>Donald Bren</t>
  </si>
  <si>
    <t>Henry Sy</t>
  </si>
  <si>
    <t>Alain Wertheimer</t>
  </si>
  <si>
    <t>Peter Woo</t>
  </si>
  <si>
    <t>John Gokongwei, Jr.</t>
  </si>
  <si>
    <t>Thomas Schmidheiny</t>
  </si>
  <si>
    <t>George Lucas</t>
  </si>
  <si>
    <t>Martha Ingram</t>
  </si>
  <si>
    <t>Luciano Benetton</t>
  </si>
  <si>
    <t>Manuel Villar</t>
  </si>
  <si>
    <t>David Geffen</t>
  </si>
  <si>
    <t>Mary Alice Dorrance Malone</t>
  </si>
  <si>
    <t>William Wrigley, Jr.</t>
  </si>
  <si>
    <t>Sid Bass</t>
  </si>
  <si>
    <t>Hasso Plattner</t>
  </si>
  <si>
    <t>Teh Hong Piow</t>
  </si>
  <si>
    <t>Bennett Dorrance</t>
  </si>
  <si>
    <t>Stanley Hubbard</t>
  </si>
  <si>
    <t>John Dorrance, III.</t>
  </si>
  <si>
    <t>Gordon Getty</t>
  </si>
  <si>
    <t>Luis Carlos Sarmiento</t>
  </si>
  <si>
    <t>Gerald Cavendish Grosvenor</t>
  </si>
  <si>
    <t>R. Budi Hartono</t>
  </si>
  <si>
    <t>Klaus Tschira</t>
  </si>
  <si>
    <t>Kunio Busujima</t>
  </si>
  <si>
    <t>Riley Bechtel</t>
  </si>
  <si>
    <t>Stephen Bechtel, Jr.</t>
  </si>
  <si>
    <t>Lakshmi Mittal</t>
  </si>
  <si>
    <t>Ananda Krishnan</t>
  </si>
  <si>
    <t>Yeoh Tiong Lay</t>
  </si>
  <si>
    <t>Sergio Mantegazza</t>
  </si>
  <si>
    <t>Serge Dassault</t>
  </si>
  <si>
    <t>Takemitsu Takizaki</t>
  </si>
  <si>
    <t>Richard Branson</t>
  </si>
  <si>
    <t>Krit Ratanarak</t>
  </si>
  <si>
    <t>David Rockefeller, Sr.</t>
  </si>
  <si>
    <t>H. Wayne Huizenga</t>
  </si>
  <si>
    <t>Leslie Wexner</t>
  </si>
  <si>
    <t>Ralph Lauren</t>
  </si>
  <si>
    <t>Amos Hostetter, Jr.</t>
  </si>
  <si>
    <t>Lorenzo Mendoza</t>
  </si>
  <si>
    <t>Mochtar Riady</t>
  </si>
  <si>
    <t>Carlos Ardila Lulle</t>
  </si>
  <si>
    <t>Craig McCaw</t>
  </si>
  <si>
    <t>Hans-Werner Hector</t>
  </si>
  <si>
    <t>Soichiro Fukutake</t>
  </si>
  <si>
    <t>Dorrance Hamilton</t>
  </si>
  <si>
    <t>David Duffield</t>
  </si>
  <si>
    <t>Dennis Washington</t>
  </si>
  <si>
    <t>Cho Yaw Wee</t>
  </si>
  <si>
    <t>Fayez Sarofim</t>
  </si>
  <si>
    <t>Michael Dell</t>
  </si>
  <si>
    <t>Galen Weston</t>
  </si>
  <si>
    <t>Thomas Frist, Jr.</t>
  </si>
  <si>
    <t>Charles Schwab</t>
  </si>
  <si>
    <t>Richard Rainwater</t>
  </si>
  <si>
    <t>Chang Yung Fa</t>
  </si>
  <si>
    <t>Charlotte Colket Weber</t>
  </si>
  <si>
    <t>Michael Bloomberg</t>
  </si>
  <si>
    <t>Ricardo Salinas Pliego</t>
  </si>
  <si>
    <t>Daniel Ziff</t>
  </si>
  <si>
    <t>Dirk Ziff</t>
  </si>
  <si>
    <t>Robert Ziff</t>
  </si>
  <si>
    <t>Jeronimo Arango</t>
  </si>
  <si>
    <t>Saleh Kamel</t>
  </si>
  <si>
    <t>Kenneth Tuchman</t>
  </si>
  <si>
    <t>Wealth of Child in 2014</t>
  </si>
  <si>
    <t>Age of Child in 2014</t>
  </si>
  <si>
    <t>Country</t>
  </si>
  <si>
    <t>Rockefeller, John Davison Jr (1874-1960)</t>
  </si>
  <si>
    <t>N.A.</t>
  </si>
  <si>
    <t>United States</t>
  </si>
  <si>
    <t>Mars, Forrest Edward Jr</t>
  </si>
  <si>
    <t>Shin Kyuk-ho</t>
  </si>
  <si>
    <t>Sabanci, Sakip (1933-2004)</t>
  </si>
  <si>
    <t>Shin Dong-Bin</t>
  </si>
  <si>
    <t>South Korea</t>
  </si>
  <si>
    <t>Pritzker, Jay Arthur</t>
  </si>
  <si>
    <t>Sabanci, Sakip</t>
  </si>
  <si>
    <t>Turkey</t>
  </si>
  <si>
    <t>Pritzker, Robert Allen</t>
  </si>
  <si>
    <t>Sabanci Dincer, Suzan</t>
  </si>
  <si>
    <t>Oetker, Rudolf (1916-2007)</t>
  </si>
  <si>
    <t>Sabanci, Serra</t>
  </si>
  <si>
    <t>Koo Cha-kyung, Family</t>
  </si>
  <si>
    <t>Pritzker, Thomas</t>
  </si>
  <si>
    <t>Chey Jong-hyon, Family</t>
  </si>
  <si>
    <t>Pritzker, John A.</t>
  </si>
  <si>
    <t>Gotianun, Andrew</t>
  </si>
  <si>
    <t>Pritzker, Daniel</t>
  </si>
  <si>
    <t>Angelini, Anacleto</t>
  </si>
  <si>
    <t>Pritzker, Jean (Gigi)</t>
  </si>
  <si>
    <t>Luksic, Andronico</t>
  </si>
  <si>
    <t>Pritzker, Jennifer (born James)</t>
  </si>
  <si>
    <t>Marinho, Roberto</t>
  </si>
  <si>
    <t>Pritzker, Linda</t>
  </si>
  <si>
    <t>Arison, Ted</t>
  </si>
  <si>
    <t>Pritzker, Karen</t>
  </si>
  <si>
    <t>Camargo, Family</t>
  </si>
  <si>
    <t>Alfred Oetker</t>
  </si>
  <si>
    <t>Germany</t>
  </si>
  <si>
    <t>Tisch, Laurence Alan (1923-2003)</t>
  </si>
  <si>
    <t>Are these the children? Unclear...</t>
  </si>
  <si>
    <t>August Oetker</t>
  </si>
  <si>
    <t>Tisch, Preston Robert (1926-2005)</t>
  </si>
  <si>
    <t>Oetker, August (1872-1918), Founder of Dr Oetker</t>
  </si>
  <si>
    <t>Carl Ferdinand Oetker</t>
  </si>
  <si>
    <t>Ford, William Clay</t>
  </si>
  <si>
    <t>Christian Oetker</t>
  </si>
  <si>
    <t>Rowling, Reese McIntosh</t>
  </si>
  <si>
    <t>Julia Oetker</t>
  </si>
  <si>
    <t>Carlson, Curtis LeRoy</t>
  </si>
  <si>
    <t>Richard Oetker</t>
  </si>
  <si>
    <t>Merckle, Adolf</t>
  </si>
  <si>
    <t>Chung Mong-Koo</t>
  </si>
  <si>
    <t>Ofer, Sammy and Yehuda</t>
  </si>
  <si>
    <t>Koo Bon-Moo</t>
  </si>
  <si>
    <t>Brescia, Family: Pedro Francisco (1921-2014) &amp; Mario (1929-2013)</t>
  </si>
  <si>
    <t>Koo Bon-Neung</t>
  </si>
  <si>
    <t>Lennon, Fred (1905-1998)</t>
  </si>
  <si>
    <t>Chey Tae-Won</t>
  </si>
  <si>
    <t>Rockefeller, Winthrop Paul (1948-2006)</t>
  </si>
  <si>
    <t>Gotianum, Andrew Jr</t>
  </si>
  <si>
    <t>Philippines</t>
  </si>
  <si>
    <t>Angelini Rossi, Roberto</t>
  </si>
  <si>
    <t>Chile</t>
  </si>
  <si>
    <t>Angelini Rossi, Patricia</t>
  </si>
  <si>
    <t>Fontbona, Iris</t>
  </si>
  <si>
    <t>Marinho, Joao Roberto</t>
  </si>
  <si>
    <t>Brazil</t>
  </si>
  <si>
    <t>Marinho, Jose Roberto</t>
  </si>
  <si>
    <t>Marinho, Roberto Irineu</t>
  </si>
  <si>
    <t>Arison, Shari</t>
  </si>
  <si>
    <t>Israel</t>
  </si>
  <si>
    <t>Rossana Camargo de Arruda Botelho</t>
  </si>
  <si>
    <t>Renata de Camargo Nascimento</t>
  </si>
  <si>
    <t>Regina de Camargo Pires Oliveira Dias</t>
  </si>
  <si>
    <t>Tisch, Wilma Stein (Widow)</t>
  </si>
  <si>
    <t>Tisch, Andrew</t>
  </si>
  <si>
    <t>Tisch, Daniel</t>
  </si>
  <si>
    <t>Tisch, James S.</t>
  </si>
  <si>
    <t>Tisch, Thomas Jonah</t>
  </si>
  <si>
    <t>Tisch, Joan Hyman (Widow)</t>
  </si>
  <si>
    <t>Tisch, Steve</t>
  </si>
  <si>
    <t>Tisch, Jonathan</t>
  </si>
  <si>
    <t>Tisch, Laurie</t>
  </si>
  <si>
    <t>Ford, Martha</t>
  </si>
  <si>
    <t>Rowling, Robert</t>
  </si>
  <si>
    <t>Carlson Nelson, Marilyn</t>
  </si>
  <si>
    <t xml:space="preserve">Merckle, Ludwig </t>
  </si>
  <si>
    <t>Ofer, Eyal</t>
  </si>
  <si>
    <t>Ofer, Idan</t>
  </si>
  <si>
    <t>Brescia Cafferata, Ana Maria</t>
  </si>
  <si>
    <t>Peru</t>
  </si>
  <si>
    <t>Brescia Cafferata, Rosa</t>
  </si>
  <si>
    <t>Catherine Lozick</t>
  </si>
  <si>
    <t>Andrea Davidson Rockefeller, Katherine Cluett Rockefeller, Winthrop Paul Rockefeller Jr., William Gordon Rockefeller, Colin Kendrick Rockefeller, John Alexander Camp Rockefeller, Louis Henry Rockefeller</t>
  </si>
  <si>
    <t>Pritzker, Donald (1932-1972)</t>
  </si>
  <si>
    <t>Pritzker, Penny</t>
  </si>
  <si>
    <t>Pritzker, Anthony</t>
  </si>
  <si>
    <t>Pritzker, Jay Robert (J.B.)</t>
  </si>
  <si>
    <t>Pritzker, Jack Nicholas (1904-1979)</t>
  </si>
  <si>
    <t>Pritzker, Nicholas J.</t>
  </si>
  <si>
    <t>'= MEAN'</t>
  </si>
  <si>
    <t>'= MEDIAN'</t>
  </si>
  <si>
    <t>Age</t>
  </si>
  <si>
    <t>Wealth</t>
  </si>
  <si>
    <t># of children</t>
  </si>
  <si>
    <t>Inheritance</t>
  </si>
  <si>
    <t>France</t>
  </si>
  <si>
    <t>Hong Kong</t>
  </si>
  <si>
    <t>Maria Franca Fissolo</t>
  </si>
  <si>
    <t>Italy</t>
  </si>
  <si>
    <t>Pallonji Mistry</t>
  </si>
  <si>
    <t>Ireland</t>
  </si>
  <si>
    <t>Johanna Quandt</t>
  </si>
  <si>
    <t>Lui Che Woo</t>
  </si>
  <si>
    <t>Jack Taylor</t>
  </si>
  <si>
    <t>Hans Rausing</t>
  </si>
  <si>
    <t>Sweden</t>
  </si>
  <si>
    <t>Cheng Yu-tung, Family</t>
  </si>
  <si>
    <t>Malaysia</t>
  </si>
  <si>
    <t>Samuel Newhouse, Jr.</t>
  </si>
  <si>
    <t>Donald Newhouse</t>
  </si>
  <si>
    <t>Jim Pattison</t>
  </si>
  <si>
    <t>Canada</t>
  </si>
  <si>
    <t>Gordon Moore</t>
  </si>
  <si>
    <t>James Irving</t>
  </si>
  <si>
    <t>Sumner Redstone</t>
  </si>
  <si>
    <t>Curt Engelhorn</t>
  </si>
  <si>
    <t>Stef Wertheimer</t>
  </si>
  <si>
    <t>Arthur Irving</t>
  </si>
  <si>
    <t>Singapore</t>
  </si>
  <si>
    <t>Albert Frere</t>
  </si>
  <si>
    <t>Belgium</t>
  </si>
  <si>
    <t>Ted Lerner</t>
  </si>
  <si>
    <t>Michael &amp; Marian Ilitch</t>
  </si>
  <si>
    <t>Whitney MacMillan</t>
  </si>
  <si>
    <t>Pierre Bellon</t>
  </si>
  <si>
    <t>Japan</t>
  </si>
  <si>
    <t>Luo Jye</t>
  </si>
  <si>
    <t>Taiwan</t>
  </si>
  <si>
    <t>Charles Dolan</t>
  </si>
  <si>
    <t>Kirk Kerkorian</t>
  </si>
  <si>
    <t>Karl Wlaschek</t>
  </si>
  <si>
    <t>Austria</t>
  </si>
  <si>
    <t>David Consunji</t>
  </si>
  <si>
    <t>Bernard Marcus</t>
  </si>
  <si>
    <t>Brijmohan Lall Munjal</t>
  </si>
  <si>
    <t>India</t>
  </si>
  <si>
    <t>Sheldon Solow</t>
  </si>
  <si>
    <t>Archie Aldis Emmerson</t>
  </si>
  <si>
    <t>Ingvar Kamprad</t>
  </si>
  <si>
    <t>Masatoshi Ito</t>
  </si>
  <si>
    <t>Joan Tisch</t>
  </si>
  <si>
    <t>David Murdock</t>
  </si>
  <si>
    <t>Alfred Taubman</t>
  </si>
  <si>
    <t>Imogene Powers Johnson</t>
  </si>
  <si>
    <t>Aloysio de Andrade Faria</t>
  </si>
  <si>
    <t>Switzerland</t>
  </si>
  <si>
    <t>Karen Johnson Boyd</t>
  </si>
  <si>
    <t>Henry Hillman</t>
  </si>
  <si>
    <t>Dean White</t>
  </si>
  <si>
    <t>Jean Coutu</t>
  </si>
  <si>
    <t>Ingeburg Herz</t>
  </si>
  <si>
    <t>Chang Yun Chung</t>
  </si>
  <si>
    <t>Fong Yun Wah</t>
  </si>
  <si>
    <t>John Farber</t>
  </si>
  <si>
    <t>Michael Jaharis</t>
  </si>
  <si>
    <t>Bernardo Caprotti</t>
  </si>
  <si>
    <t>Edgar de Picciotto</t>
  </si>
  <si>
    <t>Herbert Louis</t>
  </si>
  <si>
    <t>S. Daniel Abraham</t>
  </si>
  <si>
    <t>Sulaiman Al Rajhi</t>
  </si>
  <si>
    <t>Saudi Arabia</t>
  </si>
  <si>
    <t>Mohamed Al Fayed</t>
  </si>
  <si>
    <t>Egypt</t>
  </si>
  <si>
    <t>Manuel Moroun</t>
  </si>
  <si>
    <t>Tom Benson</t>
  </si>
  <si>
    <t>Luigi Rovati</t>
  </si>
  <si>
    <t>David Gottesman</t>
  </si>
  <si>
    <t>Billy Joe (Red) McCombs</t>
  </si>
  <si>
    <t>Onsi Sawiris</t>
  </si>
  <si>
    <t>Peter Peterson</t>
  </si>
  <si>
    <t>Tseng Shin-Yi</t>
  </si>
  <si>
    <t>Joe Jamail, Jr.</t>
  </si>
  <si>
    <t>W. Herbert Hunt</t>
  </si>
  <si>
    <t>Stephen Jarislowsky</t>
  </si>
  <si>
    <t>Suhon Lin</t>
  </si>
  <si>
    <t>Rosa Brescia Cafferata</t>
  </si>
  <si>
    <t>Stanley Perron</t>
  </si>
  <si>
    <t>Australia</t>
  </si>
  <si>
    <t>Martha Ford</t>
  </si>
  <si>
    <t>Devendra Jain</t>
  </si>
  <si>
    <t>Wilma Tisch</t>
  </si>
  <si>
    <t>George Joseph</t>
  </si>
  <si>
    <t>Alfred Mann</t>
  </si>
  <si>
    <t>Alfred James Clark</t>
  </si>
  <si>
    <t>Alan Gerry</t>
  </si>
  <si>
    <t>Nevaldo Rocha</t>
  </si>
  <si>
    <t>Lee Man Tat</t>
  </si>
  <si>
    <t>Gjert Wilhelmsen</t>
  </si>
  <si>
    <t>Norway</t>
  </si>
  <si>
    <t>Sanford Diller</t>
  </si>
  <si>
    <t>Donald Hall</t>
  </si>
  <si>
    <t>Erika Pohl-Stroher</t>
  </si>
  <si>
    <t>Alexander Spanos</t>
  </si>
  <si>
    <t>Miloud Chaabi</t>
  </si>
  <si>
    <t>Morocco</t>
  </si>
  <si>
    <t>Charles Munger</t>
  </si>
  <si>
    <t>Maurice Alter</t>
  </si>
  <si>
    <t>Tang Hsiang-chien</t>
  </si>
  <si>
    <t>Len Ainsworth</t>
  </si>
  <si>
    <t>Hubert d'Ornano</t>
  </si>
  <si>
    <t>Alberto Roemmers</t>
  </si>
  <si>
    <t>Argentina</t>
  </si>
  <si>
    <t>Daisy Igel</t>
  </si>
  <si>
    <t>Harjo Sutanto</t>
  </si>
  <si>
    <t>Indonesia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</si>
</sst>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_ "/>
    <numFmt numFmtId="167" formatCode="0.00%"/>
    <numFmt numFmtId="168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3" borderId="0" xfId="0" applyFill="1" applyBorder="1" applyAlignment="1">
      <alignment horizontal="center" vertical="center"/>
    </xf>
    <xf numFmtId="165" fontId="0" fillId="4" borderId="0" xfId="0" applyNumberFormat="1" applyFont="1" applyFill="1" applyAlignment="1">
      <alignment horizontal="center"/>
    </xf>
    <xf numFmtId="165" fontId="0" fillId="4" borderId="0" xfId="0" applyNumberFormat="1" applyFont="1" applyFill="1" applyBorder="1" applyAlignment="1">
      <alignment horizontal="center" vertical="center"/>
    </xf>
    <xf numFmtId="166" fontId="0" fillId="4" borderId="0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0" fillId="3" borderId="0" xfId="0" applyFont="1" applyFill="1" applyBorder="1" applyAlignment="1">
      <alignment/>
    </xf>
    <xf numFmtId="165" fontId="0" fillId="3" borderId="0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0" fillId="5" borderId="0" xfId="0" applyFont="1" applyFill="1" applyAlignment="1">
      <alignment/>
    </xf>
    <xf numFmtId="164" fontId="0" fillId="5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6" borderId="0" xfId="0" applyFont="1" applyFill="1" applyAlignment="1">
      <alignment/>
    </xf>
    <xf numFmtId="168" fontId="0" fillId="0" borderId="0" xfId="0" applyNumberFormat="1" applyFont="1" applyAlignment="1">
      <alignment horizontal="center"/>
    </xf>
    <xf numFmtId="168" fontId="0" fillId="6" borderId="0" xfId="0" applyNumberFormat="1" applyFont="1" applyFill="1" applyAlignment="1">
      <alignment horizontal="center"/>
    </xf>
    <xf numFmtId="164" fontId="0" fillId="6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Annualized growth rates 
for individuals on both the 1996 and 2014 Forbes magazine billionaire list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1'!$C$2:$C$102</c:f>
              <c:strCache/>
            </c:strRef>
          </c:cat>
          <c:val>
            <c:numRef>
              <c:f>'Part 1'!$H$2:$H$102</c:f>
              <c:numCache/>
            </c:numRef>
          </c:val>
        </c:ser>
        <c:gapWidth val="100"/>
        <c:axId val="7761043"/>
        <c:axId val="2740524"/>
      </c:barChart>
      <c:date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0524"/>
        <c:crossesAt val="0"/>
        <c:auto val="0"/>
        <c:noMultiLvlLbl val="0"/>
      </c:dateAx>
      <c:valAx>
        <c:axId val="27405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104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Children Inheriting the Deceased's Wealth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 2'!$H$1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'Part 2'!$H$2:$H$26</c:f>
              <c:numCache/>
            </c:numRef>
          </c:val>
        </c:ser>
        <c:gapWidth val="100"/>
        <c:axId val="24664717"/>
        <c:axId val="20655862"/>
      </c:barChart>
      <c:date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5862"/>
        <c:crossesAt val="0"/>
        <c:auto val="0"/>
        <c:noMultiLvlLbl val="0"/>
      </c:dateAx>
      <c:valAx>
        <c:axId val="206558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47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Parent/Child Wealth (US $ Billion, Log Scale on both axes)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'Part 3'!$F$1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dPt>
            <c:idx val="66"/>
            <c:spPr>
              <a:ln w="38100">
                <a:noFill/>
              </a:ln>
            </c:spPr>
            <c:marker>
              <c:size val="2"/>
              <c:spPr>
                <a:solidFill>
                  <a:srgbClr val="FF420E"/>
                </a:solidFill>
                <a:ln>
                  <a:solidFill>
                    <a:srgbClr val="FF420E"/>
                  </a:solidFill>
                </a:ln>
              </c:spPr>
            </c:marker>
          </c:dPt>
          <c:dLbls>
            <c:dLbl>
              <c:idx val="66"/>
            </c:dLbl>
            <c:delete val="1"/>
          </c:dLbls>
          <c:trendline>
            <c:spPr>
              <a:ln w="25400">
                <a:solidFill>
                  <a:srgbClr val="0066CC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/>
            </c:trendlineLbl>
          </c:trendline>
          <c:xVal>
            <c:numRef>
              <c:f>'Part 3'!$D$2:$D$108</c:f>
              <c:numCache/>
            </c:numRef>
          </c:xVal>
          <c:yVal>
            <c:numRef>
              <c:f>'Part 3'!$F$2:$F$108</c:f>
              <c:numCache/>
            </c:numRef>
          </c:yVal>
          <c:smooth val="0"/>
        </c:ser>
        <c:axId val="51685031"/>
        <c:axId val="62512096"/>
      </c:scatterChart>
      <c:valAx>
        <c:axId val="516850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Wealth of Parent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2096"/>
        <c:crossesAt val="1"/>
        <c:crossBetween val="midCat"/>
        <c:dispUnits/>
      </c:valAx>
      <c:valAx>
        <c:axId val="6251209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Wealth of Child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503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3'!$A$2:$A$108</c:f>
              <c:strCache/>
            </c:strRef>
          </c:cat>
          <c:val>
            <c:numRef>
              <c:f>'Part 3'!$D$2:$D$108</c:f>
              <c:numCache/>
            </c:numRef>
          </c:val>
        </c:ser>
        <c:ser>
          <c:idx val="1"/>
          <c:order val="1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3'!$A$2:$A$108</c:f>
              <c:strCache/>
            </c:strRef>
          </c:cat>
          <c:val>
            <c:numRef>
              <c:f>'Part 3'!$F$2:$F$108</c:f>
              <c:numCache/>
            </c:numRef>
          </c:val>
        </c:ser>
        <c:gapWidth val="100"/>
        <c:axId val="25737953"/>
        <c:axId val="30314986"/>
      </c:barChart>
      <c:dateAx>
        <c:axId val="2573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4986"/>
        <c:crossesAt val="0"/>
        <c:auto val="0"/>
        <c:noMultiLvlLbl val="0"/>
      </c:dateAx>
      <c:valAx>
        <c:axId val="3031498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795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3'!$A$2:$A$21</c:f>
              <c:strCache/>
            </c:strRef>
          </c:cat>
          <c:val>
            <c:numRef>
              <c:f>'Part 3'!$D$2:$D$21</c:f>
              <c:numCache/>
            </c:numRef>
          </c:val>
        </c:ser>
        <c:ser>
          <c:idx val="1"/>
          <c:order val="1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3'!$A$2:$A$21</c:f>
              <c:strCache/>
            </c:strRef>
          </c:cat>
          <c:val>
            <c:numRef>
              <c:f>'Part 3'!$F$2:$F$21</c:f>
              <c:numCache/>
            </c:numRef>
          </c:val>
        </c:ser>
        <c:gapWidth val="100"/>
        <c:axId val="4399419"/>
        <c:axId val="39594772"/>
      </c:barChart>
      <c:dateAx>
        <c:axId val="4399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4772"/>
        <c:crossesAt val="0"/>
        <c:auto val="0"/>
        <c:noMultiLvlLbl val="0"/>
      </c:dateAx>
      <c:valAx>
        <c:axId val="39594772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41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0</xdr:rowOff>
    </xdr:from>
    <xdr:to>
      <xdr:col>14</xdr:col>
      <xdr:colOff>266700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7791450" y="0"/>
        <a:ext cx="5467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9525</xdr:colOff>
      <xdr:row>0</xdr:row>
      <xdr:rowOff>0</xdr:rowOff>
    </xdr:from>
    <xdr:to>
      <xdr:col>14</xdr:col>
      <xdr:colOff>266700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14268450" y="0"/>
        <a:ext cx="54387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0</xdr:row>
      <xdr:rowOff>19050</xdr:rowOff>
    </xdr:from>
    <xdr:to>
      <xdr:col>12</xdr:col>
      <xdr:colOff>733425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5419725" y="19050"/>
        <a:ext cx="5334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762000</xdr:colOff>
      <xdr:row>0</xdr:row>
      <xdr:rowOff>0</xdr:rowOff>
    </xdr:from>
    <xdr:to>
      <xdr:col>16</xdr:col>
      <xdr:colOff>695325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10782300" y="0"/>
        <a:ext cx="3019425" cy="835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762000</xdr:colOff>
      <xdr:row>0</xdr:row>
      <xdr:rowOff>0</xdr:rowOff>
    </xdr:from>
    <xdr:to>
      <xdr:col>24</xdr:col>
      <xdr:colOff>66675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13868400" y="0"/>
        <a:ext cx="547687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9" sqref="A9"/>
    </sheetView>
  </sheetViews>
  <sheetFormatPr defaultColWidth="26.28125" defaultRowHeight="12.75"/>
  <cols>
    <col min="1" max="16384" width="26.00390625" style="1" customWidth="1"/>
  </cols>
  <sheetData>
    <row r="1" spans="1:6" ht="14.25">
      <c r="A1" s="2" t="s">
        <v>0</v>
      </c>
      <c r="B1" s="3" t="s">
        <v>1</v>
      </c>
      <c r="C1" s="3" t="s">
        <v>2</v>
      </c>
      <c r="E1" s="4" t="s">
        <v>3</v>
      </c>
      <c r="F1" s="4" t="s">
        <v>4</v>
      </c>
    </row>
    <row r="2" spans="2:6" ht="14.25">
      <c r="B2" s="5">
        <v>156.7</v>
      </c>
      <c r="C2" s="5">
        <v>237.4</v>
      </c>
      <c r="E2" s="6">
        <f>$C$2/$B$2-1</f>
        <v>0.5149968091895343</v>
      </c>
      <c r="F2" s="7">
        <f>(1+$E2)^(1/19)-1</f>
        <v>0.0221046252877819</v>
      </c>
    </row>
    <row r="3" spans="5:6" ht="14.25">
      <c r="E3" s="8" t="s">
        <v>5</v>
      </c>
      <c r="F3" s="8" t="s">
        <v>6</v>
      </c>
    </row>
    <row r="4" ht="14.25"/>
    <row r="5" spans="1:6" ht="14.25">
      <c r="A5" s="9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</row>
    <row r="6" spans="1:6" ht="14.25">
      <c r="A6" s="10" t="s">
        <v>13</v>
      </c>
      <c r="B6" s="11">
        <v>18.5</v>
      </c>
      <c r="C6" s="11">
        <v>79.2</v>
      </c>
      <c r="D6" s="7">
        <f>$B6*$C$2/$B$2</f>
        <v>28.02744097000639</v>
      </c>
      <c r="E6" s="7">
        <f>$C6/$D6-1</f>
        <v>1.8258020446731478</v>
      </c>
      <c r="F6" s="7">
        <f>(1+$E6)^(1/19)-1</f>
        <v>0.05619547332546504</v>
      </c>
    </row>
    <row r="7" spans="1:6" ht="14.25">
      <c r="A7" s="12"/>
      <c r="B7" s="13"/>
      <c r="C7" s="13"/>
      <c r="D7" s="8" t="s">
        <v>14</v>
      </c>
      <c r="E7" s="8" t="s">
        <v>15</v>
      </c>
      <c r="F7" s="8" t="s">
        <v>16</v>
      </c>
    </row>
    <row r="8" spans="1:7" ht="14.25">
      <c r="A8"/>
      <c r="B8"/>
      <c r="C8"/>
      <c r="D8"/>
      <c r="E8"/>
      <c r="F8"/>
      <c r="G8"/>
    </row>
    <row r="9" ht="14.25">
      <c r="A9" s="2" t="s">
        <v>17</v>
      </c>
    </row>
    <row r="11" spans="1:5" ht="12.75">
      <c r="A11" s="9" t="s">
        <v>18</v>
      </c>
      <c r="B11" s="14" t="s">
        <v>19</v>
      </c>
      <c r="C11" s="9" t="s">
        <v>20</v>
      </c>
      <c r="D11" s="14" t="s">
        <v>21</v>
      </c>
      <c r="E11" s="9" t="s">
        <v>22</v>
      </c>
    </row>
    <row r="12" spans="1:5" ht="12.75">
      <c r="A12" s="15" t="s">
        <v>23</v>
      </c>
      <c r="B12" s="16">
        <v>79.8</v>
      </c>
      <c r="C12" s="15" t="s">
        <v>24</v>
      </c>
      <c r="D12" s="16">
        <v>26.6</v>
      </c>
      <c r="E12" s="16">
        <v>3</v>
      </c>
    </row>
    <row r="13" spans="2:4" ht="12.75">
      <c r="B13" s="17"/>
      <c r="C13" s="15" t="s">
        <v>25</v>
      </c>
      <c r="D13" s="16">
        <v>26.6</v>
      </c>
    </row>
    <row r="14" spans="2:4" ht="12.75">
      <c r="B14" s="17"/>
      <c r="C14" s="15" t="s">
        <v>26</v>
      </c>
      <c r="D14" s="16">
        <v>26.6</v>
      </c>
    </row>
    <row r="16" ht="12.75">
      <c r="A16" s="2" t="s">
        <v>27</v>
      </c>
    </row>
    <row r="18" spans="1:5" ht="12.75">
      <c r="A18" s="9" t="s">
        <v>18</v>
      </c>
      <c r="B18" s="14" t="s">
        <v>28</v>
      </c>
      <c r="C18" s="9" t="s">
        <v>29</v>
      </c>
      <c r="D18" s="9" t="s">
        <v>22</v>
      </c>
      <c r="E18" s="14" t="s">
        <v>30</v>
      </c>
    </row>
    <row r="19" spans="1:5" ht="14.25">
      <c r="A19" s="15" t="s">
        <v>31</v>
      </c>
      <c r="B19" s="16">
        <v>3</v>
      </c>
      <c r="C19" s="16">
        <v>99</v>
      </c>
      <c r="D19" s="16">
        <v>6</v>
      </c>
      <c r="E19" s="18">
        <f>$B19/$D19</f>
        <v>0.5</v>
      </c>
    </row>
    <row r="20" ht="12.75">
      <c r="E20" s="1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F1">
      <selection activeCell="L20" sqref="L20"/>
    </sheetView>
  </sheetViews>
  <sheetFormatPr defaultColWidth="13.7109375" defaultRowHeight="12.75"/>
  <cols>
    <col min="1" max="2" width="13.00390625" style="1" customWidth="1"/>
    <col min="3" max="3" width="25.8515625" style="1" customWidth="1"/>
    <col min="4" max="16384" width="13.00390625" style="1" customWidth="1"/>
  </cols>
  <sheetData>
    <row r="1" spans="1:9" ht="12.75">
      <c r="A1" s="1" t="s">
        <v>1</v>
      </c>
      <c r="B1" s="19">
        <v>156.7</v>
      </c>
      <c r="C1" s="1" t="s">
        <v>7</v>
      </c>
      <c r="D1" s="17">
        <v>1996</v>
      </c>
      <c r="E1" s="17">
        <v>2014</v>
      </c>
      <c r="F1" s="17" t="s">
        <v>33</v>
      </c>
      <c r="G1" s="17" t="s">
        <v>34</v>
      </c>
      <c r="H1" s="17" t="s">
        <v>35</v>
      </c>
      <c r="I1" s="17"/>
    </row>
    <row r="2" spans="1:9" ht="12.75">
      <c r="A2" s="1" t="s">
        <v>2</v>
      </c>
      <c r="B2" s="19">
        <v>237.4</v>
      </c>
      <c r="C2" s="1" t="s">
        <v>13</v>
      </c>
      <c r="D2" s="17">
        <v>18.5</v>
      </c>
      <c r="E2" s="17">
        <v>79.2</v>
      </c>
      <c r="F2" s="20">
        <f aca="true" t="shared" si="0" ref="F2:F102">$D2*$B$2/$B$1</f>
        <v>28.02744097000639</v>
      </c>
      <c r="G2" s="21">
        <f aca="true" t="shared" si="1" ref="G2:G102">$E2/$F2-1</f>
        <v>1.8258020446731478</v>
      </c>
      <c r="H2" s="21">
        <f aca="true" t="shared" si="2" ref="H2:H102">(1+$G2)^(1/19)-1</f>
        <v>0.05619547332546504</v>
      </c>
      <c r="I2" s="17"/>
    </row>
    <row r="3" spans="1:8" ht="12.75">
      <c r="A3"/>
      <c r="B3"/>
      <c r="C3" s="22" t="s">
        <v>36</v>
      </c>
      <c r="D3" s="23">
        <v>15</v>
      </c>
      <c r="E3" s="24">
        <v>72.7</v>
      </c>
      <c r="F3" s="20">
        <f t="shared" si="0"/>
        <v>22.724952137843015</v>
      </c>
      <c r="G3" s="21">
        <f t="shared" si="1"/>
        <v>2.1991266498174666</v>
      </c>
      <c r="H3" s="21">
        <f t="shared" si="2"/>
        <v>0.06311587123279927</v>
      </c>
    </row>
    <row r="4" spans="3:8" ht="12.75">
      <c r="C4" s="22" t="s">
        <v>37</v>
      </c>
      <c r="D4" s="23">
        <v>12.7</v>
      </c>
      <c r="E4" s="24">
        <v>24.8</v>
      </c>
      <c r="F4" s="20">
        <f t="shared" si="0"/>
        <v>19.240459476707084</v>
      </c>
      <c r="G4" s="21">
        <f t="shared" si="1"/>
        <v>0.28895050713437564</v>
      </c>
      <c r="H4" s="21">
        <f t="shared" si="2"/>
        <v>0.013449020930852429</v>
      </c>
    </row>
    <row r="5" spans="3:8" ht="12.75">
      <c r="C5" s="25" t="s">
        <v>38</v>
      </c>
      <c r="D5" s="26">
        <v>10.6</v>
      </c>
      <c r="E5" s="27">
        <v>33.3</v>
      </c>
      <c r="F5" s="20">
        <f t="shared" si="0"/>
        <v>16.058966177409065</v>
      </c>
      <c r="G5" s="21">
        <f t="shared" si="1"/>
        <v>1.073607954093878</v>
      </c>
      <c r="H5" s="21">
        <f t="shared" si="2"/>
        <v>0.03912985756751364</v>
      </c>
    </row>
    <row r="6" spans="3:8" ht="12.75">
      <c r="C6" s="1" t="s">
        <v>39</v>
      </c>
      <c r="D6" s="17">
        <v>6.1</v>
      </c>
      <c r="E6" s="17">
        <v>77.1</v>
      </c>
      <c r="F6" s="20">
        <f t="shared" si="0"/>
        <v>9.241480536056159</v>
      </c>
      <c r="G6" s="21">
        <f t="shared" si="1"/>
        <v>7.342819064455092</v>
      </c>
      <c r="H6" s="21">
        <f t="shared" si="2"/>
        <v>0.11812446131341825</v>
      </c>
    </row>
    <row r="7" spans="3:8" ht="12.75">
      <c r="C7" s="28" t="s">
        <v>40</v>
      </c>
      <c r="D7" s="26">
        <v>6</v>
      </c>
      <c r="E7" s="26">
        <v>54.3</v>
      </c>
      <c r="F7" s="20">
        <f t="shared" si="0"/>
        <v>9.089980855137206</v>
      </c>
      <c r="G7" s="21">
        <f t="shared" si="1"/>
        <v>4.9736099410278</v>
      </c>
      <c r="H7" s="21">
        <f t="shared" si="2"/>
        <v>0.09863788664311457</v>
      </c>
    </row>
    <row r="8" spans="3:8" ht="12.75">
      <c r="C8" s="22" t="s">
        <v>41</v>
      </c>
      <c r="D8" s="23">
        <v>5.7</v>
      </c>
      <c r="E8" s="24">
        <v>11.3</v>
      </c>
      <c r="F8" s="20">
        <f t="shared" si="0"/>
        <v>8.635481812380347</v>
      </c>
      <c r="G8" s="21">
        <f t="shared" si="1"/>
        <v>0.3085546638289065</v>
      </c>
      <c r="H8" s="21">
        <f t="shared" si="2"/>
        <v>0.01425449362217135</v>
      </c>
    </row>
    <row r="9" spans="3:8" ht="12.75">
      <c r="C9" s="25" t="s">
        <v>42</v>
      </c>
      <c r="D9" s="26">
        <v>5.5</v>
      </c>
      <c r="E9" s="27">
        <v>14.4</v>
      </c>
      <c r="F9" s="20">
        <f t="shared" si="0"/>
        <v>8.33248245054244</v>
      </c>
      <c r="G9" s="21">
        <f t="shared" si="1"/>
        <v>0.7281764570728342</v>
      </c>
      <c r="H9" s="21">
        <f t="shared" si="2"/>
        <v>0.029211513803149236</v>
      </c>
    </row>
    <row r="10" spans="3:8" ht="12.75">
      <c r="C10" s="22" t="s">
        <v>43</v>
      </c>
      <c r="D10" s="23">
        <v>5.2</v>
      </c>
      <c r="E10" s="24">
        <v>18.1</v>
      </c>
      <c r="F10" s="20">
        <f t="shared" si="0"/>
        <v>7.877983407785578</v>
      </c>
      <c r="G10" s="21">
        <f t="shared" si="1"/>
        <v>1.2975422850106928</v>
      </c>
      <c r="H10" s="21">
        <f t="shared" si="2"/>
        <v>0.04475358269027807</v>
      </c>
    </row>
    <row r="11" spans="3:8" ht="12.75">
      <c r="C11" s="22" t="s">
        <v>44</v>
      </c>
      <c r="D11" s="23">
        <v>5</v>
      </c>
      <c r="E11" s="24">
        <v>40.1</v>
      </c>
      <c r="F11" s="20">
        <f t="shared" si="0"/>
        <v>7.574984045947671</v>
      </c>
      <c r="G11" s="21">
        <f t="shared" si="1"/>
        <v>4.293740522325189</v>
      </c>
      <c r="H11" s="21">
        <f t="shared" si="2"/>
        <v>0.091673507479477</v>
      </c>
    </row>
    <row r="12" spans="3:8" ht="12.75">
      <c r="C12" s="22" t="s">
        <v>45</v>
      </c>
      <c r="D12" s="23">
        <v>4.8</v>
      </c>
      <c r="E12" s="24">
        <v>40.6</v>
      </c>
      <c r="F12" s="20">
        <f t="shared" si="0"/>
        <v>7.271984684109764</v>
      </c>
      <c r="G12" s="21">
        <f t="shared" si="1"/>
        <v>4.583070064588599</v>
      </c>
      <c r="H12" s="21">
        <f t="shared" si="2"/>
        <v>0.0947352675639368</v>
      </c>
    </row>
    <row r="13" spans="3:8" ht="12.75">
      <c r="C13" s="22" t="s">
        <v>46</v>
      </c>
      <c r="D13" s="23">
        <v>4.7</v>
      </c>
      <c r="E13" s="24">
        <v>39.4</v>
      </c>
      <c r="F13" s="20">
        <f t="shared" si="0"/>
        <v>7.120485003190811</v>
      </c>
      <c r="G13" s="21">
        <f t="shared" si="1"/>
        <v>4.533330943375934</v>
      </c>
      <c r="H13" s="21">
        <f t="shared" si="2"/>
        <v>0.09421977781322455</v>
      </c>
    </row>
    <row r="14" spans="3:8" ht="12.75">
      <c r="C14" s="22" t="s">
        <v>47</v>
      </c>
      <c r="D14" s="23">
        <v>4.7</v>
      </c>
      <c r="E14" s="24">
        <v>39.1</v>
      </c>
      <c r="F14" s="20">
        <f t="shared" si="0"/>
        <v>7.120485003190811</v>
      </c>
      <c r="G14" s="21">
        <f t="shared" si="1"/>
        <v>4.491198981878148</v>
      </c>
      <c r="H14" s="21">
        <f t="shared" si="2"/>
        <v>0.09377968192004249</v>
      </c>
    </row>
    <row r="15" spans="3:8" ht="12.75">
      <c r="C15" s="25" t="s">
        <v>48</v>
      </c>
      <c r="D15" s="26">
        <v>4.6</v>
      </c>
      <c r="E15" s="27">
        <v>14.1</v>
      </c>
      <c r="F15" s="20">
        <f t="shared" si="0"/>
        <v>6.968985322271857</v>
      </c>
      <c r="G15" s="21">
        <f t="shared" si="1"/>
        <v>1.0232500641002162</v>
      </c>
      <c r="H15" s="21">
        <f t="shared" si="2"/>
        <v>0.03778615310915745</v>
      </c>
    </row>
    <row r="16" spans="3:8" ht="12.75">
      <c r="C16" s="25" t="s">
        <v>49</v>
      </c>
      <c r="D16" s="26">
        <v>4.2</v>
      </c>
      <c r="E16" s="27">
        <v>13.6</v>
      </c>
      <c r="F16" s="20">
        <f t="shared" si="0"/>
        <v>6.362986598596044</v>
      </c>
      <c r="G16" s="21">
        <f t="shared" si="1"/>
        <v>1.1373610943956352</v>
      </c>
      <c r="H16" s="21">
        <f t="shared" si="2"/>
        <v>0.040787325243923256</v>
      </c>
    </row>
    <row r="17" spans="3:8" ht="12.75">
      <c r="C17" s="22" t="s">
        <v>50</v>
      </c>
      <c r="D17" s="23">
        <v>4</v>
      </c>
      <c r="E17" s="24">
        <v>17</v>
      </c>
      <c r="F17" s="20">
        <f t="shared" si="0"/>
        <v>6.059987236758137</v>
      </c>
      <c r="G17" s="21">
        <f t="shared" si="1"/>
        <v>1.805286436394271</v>
      </c>
      <c r="H17" s="21">
        <f t="shared" si="2"/>
        <v>0.055790495363460035</v>
      </c>
    </row>
    <row r="18" spans="3:8" ht="12.75">
      <c r="C18" s="22" t="s">
        <v>51</v>
      </c>
      <c r="D18" s="23">
        <v>3.6</v>
      </c>
      <c r="E18" s="24">
        <v>1.6</v>
      </c>
      <c r="F18" s="20">
        <f t="shared" si="0"/>
        <v>5.453988513082323</v>
      </c>
      <c r="G18" s="21">
        <f t="shared" si="1"/>
        <v>-0.7066367125339323</v>
      </c>
      <c r="H18" s="21">
        <f t="shared" si="2"/>
        <v>-0.06250550890237039</v>
      </c>
    </row>
    <row r="19" spans="3:8" ht="14.25">
      <c r="C19" s="22" t="s">
        <v>52</v>
      </c>
      <c r="D19" s="23">
        <v>2.8</v>
      </c>
      <c r="E19" s="24">
        <v>5</v>
      </c>
      <c r="F19" s="20">
        <f t="shared" si="0"/>
        <v>4.241991065730696</v>
      </c>
      <c r="G19" s="21">
        <f t="shared" si="1"/>
        <v>0.1786917799975929</v>
      </c>
      <c r="H19" s="21">
        <f t="shared" si="2"/>
        <v>0.008690447865663753</v>
      </c>
    </row>
    <row r="20" spans="3:8" ht="14.25">
      <c r="C20" s="22" t="s">
        <v>53</v>
      </c>
      <c r="D20" s="23">
        <v>2.7</v>
      </c>
      <c r="E20" s="24">
        <v>7.2</v>
      </c>
      <c r="F20" s="20">
        <f t="shared" si="0"/>
        <v>4.090491384811743</v>
      </c>
      <c r="G20" s="21">
        <f t="shared" si="1"/>
        <v>0.7601797247964053</v>
      </c>
      <c r="H20" s="21">
        <f t="shared" si="2"/>
        <v>0.030205948899513446</v>
      </c>
    </row>
    <row r="21" spans="3:8" ht="14.25">
      <c r="C21" s="22" t="s">
        <v>54</v>
      </c>
      <c r="D21" s="23">
        <v>2.6</v>
      </c>
      <c r="E21" s="24">
        <v>3.1</v>
      </c>
      <c r="F21" s="20">
        <f t="shared" si="0"/>
        <v>3.938991703892789</v>
      </c>
      <c r="G21" s="21">
        <f t="shared" si="1"/>
        <v>-0.2129965653554533</v>
      </c>
      <c r="H21" s="21">
        <f t="shared" si="2"/>
        <v>-0.012527327614727302</v>
      </c>
    </row>
    <row r="22" spans="3:8" ht="14.25">
      <c r="C22" s="22" t="s">
        <v>55</v>
      </c>
      <c r="D22" s="23">
        <v>2.6</v>
      </c>
      <c r="E22" s="24">
        <v>2.3</v>
      </c>
      <c r="F22" s="20">
        <f t="shared" si="0"/>
        <v>3.938991703892789</v>
      </c>
      <c r="G22" s="21">
        <f t="shared" si="1"/>
        <v>-0.4160942259088848</v>
      </c>
      <c r="H22" s="21">
        <f t="shared" si="2"/>
        <v>-0.02791945566840992</v>
      </c>
    </row>
    <row r="23" spans="3:8" ht="14.25">
      <c r="C23" s="22" t="s">
        <v>56</v>
      </c>
      <c r="D23" s="23">
        <v>2.5</v>
      </c>
      <c r="E23" s="24">
        <v>24.2</v>
      </c>
      <c r="F23" s="20">
        <f t="shared" si="0"/>
        <v>3.7874920229738356</v>
      </c>
      <c r="G23" s="21">
        <f t="shared" si="1"/>
        <v>5.389452401010951</v>
      </c>
      <c r="H23" s="21">
        <f t="shared" si="2"/>
        <v>0.10253611211063052</v>
      </c>
    </row>
    <row r="24" spans="3:8" ht="14.25">
      <c r="C24" s="22" t="s">
        <v>57</v>
      </c>
      <c r="D24" s="23">
        <v>2.5</v>
      </c>
      <c r="E24" s="24">
        <v>13.4</v>
      </c>
      <c r="F24" s="20">
        <f t="shared" si="0"/>
        <v>3.7874920229738356</v>
      </c>
      <c r="G24" s="21">
        <f t="shared" si="1"/>
        <v>2.537961246840775</v>
      </c>
      <c r="H24" s="21">
        <f t="shared" si="2"/>
        <v>0.06876381273583121</v>
      </c>
    </row>
    <row r="25" spans="3:8" ht="14.25">
      <c r="C25" s="22" t="s">
        <v>58</v>
      </c>
      <c r="D25" s="23">
        <v>2.5</v>
      </c>
      <c r="E25" s="24">
        <v>6.2</v>
      </c>
      <c r="F25" s="20">
        <f t="shared" si="0"/>
        <v>3.7874920229738356</v>
      </c>
      <c r="G25" s="21">
        <f t="shared" si="1"/>
        <v>0.636967144060657</v>
      </c>
      <c r="H25" s="21">
        <f t="shared" si="2"/>
        <v>0.026278571924626792</v>
      </c>
    </row>
    <row r="26" spans="3:8" ht="14.25">
      <c r="C26" s="22" t="s">
        <v>59</v>
      </c>
      <c r="D26" s="23">
        <v>2.5</v>
      </c>
      <c r="E26" s="24">
        <v>1.1</v>
      </c>
      <c r="F26" s="20">
        <f t="shared" si="0"/>
        <v>3.7874920229738356</v>
      </c>
      <c r="G26" s="21">
        <f t="shared" si="1"/>
        <v>-0.7095703454085931</v>
      </c>
      <c r="H26" s="21">
        <f t="shared" si="2"/>
        <v>-0.06300127958372692</v>
      </c>
    </row>
    <row r="27" spans="3:8" ht="14.25">
      <c r="C27" s="22" t="s">
        <v>60</v>
      </c>
      <c r="D27" s="23">
        <v>2.3</v>
      </c>
      <c r="E27" s="24">
        <v>20.4</v>
      </c>
      <c r="F27" s="20">
        <f t="shared" si="0"/>
        <v>3.4844926611359286</v>
      </c>
      <c r="G27" s="21">
        <f t="shared" si="1"/>
        <v>4.854510823779348</v>
      </c>
      <c r="H27" s="21">
        <f t="shared" si="2"/>
        <v>0.09747400640877579</v>
      </c>
    </row>
    <row r="28" spans="3:8" ht="14.25">
      <c r="C28" s="22" t="s">
        <v>61</v>
      </c>
      <c r="D28" s="23">
        <v>2.3</v>
      </c>
      <c r="E28" s="24">
        <v>19.4</v>
      </c>
      <c r="F28" s="20">
        <f t="shared" si="0"/>
        <v>3.4844926611359286</v>
      </c>
      <c r="G28" s="21">
        <f t="shared" si="1"/>
        <v>4.5675249990842826</v>
      </c>
      <c r="H28" s="21">
        <f t="shared" si="2"/>
        <v>0.09457462951088691</v>
      </c>
    </row>
    <row r="29" spans="3:8" ht="14.25">
      <c r="C29" s="22" t="s">
        <v>62</v>
      </c>
      <c r="D29" s="23">
        <v>2.3</v>
      </c>
      <c r="E29" s="24">
        <v>9.7</v>
      </c>
      <c r="F29" s="20">
        <f t="shared" si="0"/>
        <v>3.4844926611359286</v>
      </c>
      <c r="G29" s="21">
        <f t="shared" si="1"/>
        <v>1.7837624995421413</v>
      </c>
      <c r="H29" s="21">
        <f t="shared" si="2"/>
        <v>0.055362585731196345</v>
      </c>
    </row>
    <row r="30" spans="3:8" ht="14.25">
      <c r="C30" s="22" t="s">
        <v>63</v>
      </c>
      <c r="D30" s="23">
        <v>2.3</v>
      </c>
      <c r="E30" s="24">
        <v>3.3</v>
      </c>
      <c r="F30" s="20">
        <f t="shared" si="0"/>
        <v>3.4844926611359286</v>
      </c>
      <c r="G30" s="21">
        <f t="shared" si="1"/>
        <v>-0.05294677850628193</v>
      </c>
      <c r="H30" s="21">
        <f t="shared" si="2"/>
        <v>-0.002859062299489623</v>
      </c>
    </row>
    <row r="31" spans="3:8" ht="14.25">
      <c r="C31" s="22" t="s">
        <v>64</v>
      </c>
      <c r="D31" s="23">
        <v>2.3</v>
      </c>
      <c r="E31" s="24">
        <v>2.7</v>
      </c>
      <c r="F31" s="20">
        <f t="shared" si="0"/>
        <v>3.4844926611359286</v>
      </c>
      <c r="G31" s="21">
        <f t="shared" si="1"/>
        <v>-0.22513827332332148</v>
      </c>
      <c r="H31" s="21">
        <f t="shared" si="2"/>
        <v>-0.013335062409469356</v>
      </c>
    </row>
    <row r="32" spans="3:8" ht="14.25">
      <c r="C32" s="22" t="s">
        <v>65</v>
      </c>
      <c r="D32" s="23">
        <v>2.3</v>
      </c>
      <c r="E32" s="24">
        <v>1.8</v>
      </c>
      <c r="F32" s="20">
        <f t="shared" si="0"/>
        <v>3.4844926611359286</v>
      </c>
      <c r="G32" s="21">
        <f t="shared" si="1"/>
        <v>-0.483425515548881</v>
      </c>
      <c r="H32" s="21">
        <f t="shared" si="2"/>
        <v>-0.034167680006071066</v>
      </c>
    </row>
    <row r="33" spans="3:8" ht="14.25">
      <c r="C33" s="22" t="s">
        <v>66</v>
      </c>
      <c r="D33" s="23">
        <v>2.2</v>
      </c>
      <c r="E33" s="24">
        <v>11.8</v>
      </c>
      <c r="F33" s="20">
        <f t="shared" si="0"/>
        <v>3.332992980216976</v>
      </c>
      <c r="G33" s="21">
        <f t="shared" si="1"/>
        <v>2.5403614919200423</v>
      </c>
      <c r="H33" s="21">
        <f t="shared" si="2"/>
        <v>0.0688019624361198</v>
      </c>
    </row>
    <row r="34" spans="3:8" ht="14.25">
      <c r="C34" s="22" t="s">
        <v>67</v>
      </c>
      <c r="D34" s="23">
        <v>2.2</v>
      </c>
      <c r="E34" s="24">
        <v>4.4</v>
      </c>
      <c r="F34" s="20">
        <f t="shared" si="0"/>
        <v>3.332992980216976</v>
      </c>
      <c r="G34" s="21">
        <f t="shared" si="1"/>
        <v>0.3201347935973038</v>
      </c>
      <c r="H34" s="21">
        <f t="shared" si="2"/>
        <v>0.01472493009624376</v>
      </c>
    </row>
    <row r="35" spans="3:8" ht="14.25">
      <c r="C35" s="22" t="s">
        <v>68</v>
      </c>
      <c r="D35" s="23">
        <v>2.1</v>
      </c>
      <c r="E35" s="24">
        <v>9.1</v>
      </c>
      <c r="F35" s="20">
        <f t="shared" si="0"/>
        <v>3.181493299298022</v>
      </c>
      <c r="G35" s="21">
        <f t="shared" si="1"/>
        <v>1.8602920527941587</v>
      </c>
      <c r="H35" s="21">
        <f t="shared" si="2"/>
        <v>0.05687006959152452</v>
      </c>
    </row>
    <row r="36" spans="3:8" ht="14.25">
      <c r="C36" s="22" t="s">
        <v>69</v>
      </c>
      <c r="D36" s="23">
        <v>2.1</v>
      </c>
      <c r="E36" s="24">
        <v>1.7000000000000002</v>
      </c>
      <c r="F36" s="20">
        <f t="shared" si="0"/>
        <v>3.181493299298022</v>
      </c>
      <c r="G36" s="21">
        <f t="shared" si="1"/>
        <v>-0.4656597264010912</v>
      </c>
      <c r="H36" s="21">
        <f t="shared" si="2"/>
        <v>-0.032447305408615734</v>
      </c>
    </row>
    <row r="37" spans="3:8" ht="14.25">
      <c r="C37" s="22" t="s">
        <v>70</v>
      </c>
      <c r="D37" s="23">
        <v>2</v>
      </c>
      <c r="E37" s="24">
        <v>15.2</v>
      </c>
      <c r="F37" s="20">
        <f t="shared" si="0"/>
        <v>3.0299936183790686</v>
      </c>
      <c r="G37" s="21">
        <f t="shared" si="1"/>
        <v>4.016512215669755</v>
      </c>
      <c r="H37" s="21">
        <f t="shared" si="2"/>
        <v>0.08858728299965812</v>
      </c>
    </row>
    <row r="38" spans="3:8" ht="14.25">
      <c r="C38" s="22" t="s">
        <v>71</v>
      </c>
      <c r="D38" s="23">
        <v>2</v>
      </c>
      <c r="E38" s="24">
        <v>14.2</v>
      </c>
      <c r="F38" s="20">
        <f t="shared" si="0"/>
        <v>3.0299936183790686</v>
      </c>
      <c r="G38" s="21">
        <f t="shared" si="1"/>
        <v>3.6864785172704293</v>
      </c>
      <c r="H38" s="21">
        <f t="shared" si="2"/>
        <v>0.08469519770216527</v>
      </c>
    </row>
    <row r="39" spans="3:8" ht="14.25">
      <c r="C39" s="22" t="s">
        <v>72</v>
      </c>
      <c r="D39" s="23">
        <v>2</v>
      </c>
      <c r="E39" s="24">
        <v>9.5</v>
      </c>
      <c r="F39" s="20">
        <f t="shared" si="0"/>
        <v>3.0299936183790686</v>
      </c>
      <c r="G39" s="21">
        <f t="shared" si="1"/>
        <v>2.135320134793597</v>
      </c>
      <c r="H39" s="21">
        <f t="shared" si="2"/>
        <v>0.06198919848969653</v>
      </c>
    </row>
    <row r="40" spans="3:8" ht="14.25">
      <c r="C40" s="22" t="s">
        <v>73</v>
      </c>
      <c r="D40" s="23">
        <v>2</v>
      </c>
      <c r="E40" s="24">
        <v>8.6</v>
      </c>
      <c r="F40" s="20">
        <f t="shared" si="0"/>
        <v>3.0299936183790686</v>
      </c>
      <c r="G40" s="21">
        <f t="shared" si="1"/>
        <v>1.8382898062342035</v>
      </c>
      <c r="H40" s="21">
        <f t="shared" si="2"/>
        <v>0.05644062005648287</v>
      </c>
    </row>
    <row r="41" spans="3:8" ht="14.25">
      <c r="C41" s="22" t="s">
        <v>74</v>
      </c>
      <c r="D41" s="23">
        <v>2</v>
      </c>
      <c r="E41" s="24">
        <v>5.8</v>
      </c>
      <c r="F41" s="20">
        <f t="shared" si="0"/>
        <v>3.0299936183790686</v>
      </c>
      <c r="G41" s="21">
        <f t="shared" si="1"/>
        <v>0.9141954507160908</v>
      </c>
      <c r="H41" s="21">
        <f t="shared" si="2"/>
        <v>0.03476417197267656</v>
      </c>
    </row>
    <row r="42" spans="3:8" ht="14.25">
      <c r="C42" s="22" t="s">
        <v>75</v>
      </c>
      <c r="D42" s="23">
        <v>2</v>
      </c>
      <c r="E42" s="24">
        <v>5.5</v>
      </c>
      <c r="F42" s="20">
        <f t="shared" si="0"/>
        <v>3.0299936183790686</v>
      </c>
      <c r="G42" s="21">
        <f t="shared" si="1"/>
        <v>0.815185341196293</v>
      </c>
      <c r="H42" s="21">
        <f t="shared" si="2"/>
        <v>0.031875782091598026</v>
      </c>
    </row>
    <row r="43" spans="3:8" ht="14.25">
      <c r="C43" s="22" t="s">
        <v>76</v>
      </c>
      <c r="D43" s="23">
        <v>2</v>
      </c>
      <c r="E43" s="24">
        <v>5</v>
      </c>
      <c r="F43" s="20">
        <f t="shared" si="0"/>
        <v>3.0299936183790686</v>
      </c>
      <c r="G43" s="21">
        <f t="shared" si="1"/>
        <v>0.65016849199663</v>
      </c>
      <c r="H43" s="21">
        <f t="shared" si="2"/>
        <v>0.02671251867955049</v>
      </c>
    </row>
    <row r="44" spans="3:8" ht="14.25">
      <c r="C44" s="22" t="s">
        <v>77</v>
      </c>
      <c r="D44" s="23">
        <v>2</v>
      </c>
      <c r="E44" s="24">
        <v>4.1</v>
      </c>
      <c r="F44" s="20">
        <f t="shared" si="0"/>
        <v>3.0299936183790686</v>
      </c>
      <c r="G44" s="21">
        <f t="shared" si="1"/>
        <v>0.3531381634372366</v>
      </c>
      <c r="H44" s="21">
        <f t="shared" si="2"/>
        <v>0.01604453527021188</v>
      </c>
    </row>
    <row r="45" spans="3:8" ht="14.25">
      <c r="C45" s="22" t="s">
        <v>78</v>
      </c>
      <c r="D45" s="23">
        <v>2</v>
      </c>
      <c r="E45" s="24">
        <v>2.9</v>
      </c>
      <c r="F45" s="20">
        <f t="shared" si="0"/>
        <v>3.0299936183790686</v>
      </c>
      <c r="G45" s="21">
        <f t="shared" si="1"/>
        <v>-0.04290227464195462</v>
      </c>
      <c r="H45" s="21">
        <f t="shared" si="2"/>
        <v>-0.0023052218531049995</v>
      </c>
    </row>
    <row r="46" spans="3:8" ht="14.25">
      <c r="C46" s="22" t="s">
        <v>79</v>
      </c>
      <c r="D46" s="23">
        <v>2</v>
      </c>
      <c r="E46" s="24">
        <v>1.6</v>
      </c>
      <c r="F46" s="20">
        <f t="shared" si="0"/>
        <v>3.0299936183790686</v>
      </c>
      <c r="G46" s="21">
        <f t="shared" si="1"/>
        <v>-0.4719460825610784</v>
      </c>
      <c r="H46" s="21">
        <f t="shared" si="2"/>
        <v>-0.033049773622985223</v>
      </c>
    </row>
    <row r="47" spans="3:8" ht="14.25">
      <c r="C47" s="22" t="s">
        <v>80</v>
      </c>
      <c r="D47" s="23">
        <v>1.9</v>
      </c>
      <c r="E47" s="24">
        <v>6.9</v>
      </c>
      <c r="F47" s="20">
        <f t="shared" si="0"/>
        <v>2.878493937460115</v>
      </c>
      <c r="G47" s="21">
        <f t="shared" si="1"/>
        <v>1.3970868620582628</v>
      </c>
      <c r="H47" s="21">
        <f t="shared" si="2"/>
        <v>0.04708841939721986</v>
      </c>
    </row>
    <row r="48" spans="3:8" ht="14.25">
      <c r="C48" s="22" t="s">
        <v>81</v>
      </c>
      <c r="D48" s="23">
        <v>1.9</v>
      </c>
      <c r="E48" s="24">
        <v>3.2</v>
      </c>
      <c r="F48" s="20">
        <f t="shared" si="0"/>
        <v>2.878493937460115</v>
      </c>
      <c r="G48" s="21">
        <f t="shared" si="1"/>
        <v>0.11169245776615089</v>
      </c>
      <c r="H48" s="21">
        <f t="shared" si="2"/>
        <v>0.005588377619464291</v>
      </c>
    </row>
    <row r="49" spans="3:8" ht="14.25">
      <c r="C49" s="22" t="s">
        <v>82</v>
      </c>
      <c r="D49" s="23">
        <v>1.9</v>
      </c>
      <c r="E49" s="24">
        <v>2.6</v>
      </c>
      <c r="F49" s="20">
        <f t="shared" si="0"/>
        <v>2.878493937460115</v>
      </c>
      <c r="G49" s="21">
        <f t="shared" si="1"/>
        <v>-0.09674987806500246</v>
      </c>
      <c r="H49" s="21">
        <f t="shared" si="2"/>
        <v>-0.005341251568476757</v>
      </c>
    </row>
    <row r="50" spans="3:8" ht="14.25">
      <c r="C50" s="22" t="s">
        <v>83</v>
      </c>
      <c r="D50" s="23">
        <v>1.9</v>
      </c>
      <c r="E50" s="24">
        <v>1.7000000000000002</v>
      </c>
      <c r="F50" s="20">
        <f t="shared" si="0"/>
        <v>2.878493937460115</v>
      </c>
      <c r="G50" s="21">
        <f t="shared" si="1"/>
        <v>-0.40941338181173237</v>
      </c>
      <c r="H50" s="21">
        <f t="shared" si="2"/>
        <v>-0.027337225791184916</v>
      </c>
    </row>
    <row r="51" spans="3:8" ht="14.25">
      <c r="C51" s="22" t="s">
        <v>84</v>
      </c>
      <c r="D51" s="23">
        <v>1.8</v>
      </c>
      <c r="E51" s="24">
        <v>9.1</v>
      </c>
      <c r="F51" s="20">
        <f t="shared" si="0"/>
        <v>2.7269942565411616</v>
      </c>
      <c r="G51" s="21">
        <f t="shared" si="1"/>
        <v>2.3370073949265184</v>
      </c>
      <c r="H51" s="21">
        <f t="shared" si="2"/>
        <v>0.06547953907654813</v>
      </c>
    </row>
    <row r="52" spans="3:8" ht="14.25">
      <c r="C52" s="22" t="s">
        <v>85</v>
      </c>
      <c r="D52" s="23">
        <v>1.8</v>
      </c>
      <c r="E52" s="24">
        <v>5.4</v>
      </c>
      <c r="F52" s="20">
        <f t="shared" si="0"/>
        <v>2.7269942565411616</v>
      </c>
      <c r="G52" s="21">
        <f t="shared" si="1"/>
        <v>0.9802021903959564</v>
      </c>
      <c r="H52" s="21">
        <f t="shared" si="2"/>
        <v>0.03661214177556138</v>
      </c>
    </row>
    <row r="53" spans="3:8" ht="14.25">
      <c r="C53" s="22" t="s">
        <v>86</v>
      </c>
      <c r="D53" s="23">
        <v>1.8</v>
      </c>
      <c r="E53" s="24">
        <v>2.3</v>
      </c>
      <c r="F53" s="20">
        <f t="shared" si="0"/>
        <v>2.7269942565411616</v>
      </c>
      <c r="G53" s="21">
        <f t="shared" si="1"/>
        <v>-0.15658054853505576</v>
      </c>
      <c r="H53" s="21">
        <f t="shared" si="2"/>
        <v>-0.008922632551287668</v>
      </c>
    </row>
    <row r="54" spans="3:8" ht="14.25">
      <c r="C54" s="22" t="s">
        <v>87</v>
      </c>
      <c r="D54" s="23">
        <v>1.8</v>
      </c>
      <c r="E54" s="24">
        <v>2</v>
      </c>
      <c r="F54" s="20">
        <f t="shared" si="0"/>
        <v>2.7269942565411616</v>
      </c>
      <c r="G54" s="21">
        <f t="shared" si="1"/>
        <v>-0.2665917813348311</v>
      </c>
      <c r="H54" s="21">
        <f t="shared" si="2"/>
        <v>-0.016186142787308788</v>
      </c>
    </row>
    <row r="55" spans="3:8" ht="14.25">
      <c r="C55" s="22" t="s">
        <v>88</v>
      </c>
      <c r="D55" s="23">
        <v>1.7</v>
      </c>
      <c r="E55" s="24">
        <v>2.6</v>
      </c>
      <c r="F55" s="20">
        <f t="shared" si="0"/>
        <v>2.575494575622208</v>
      </c>
      <c r="G55" s="21">
        <f t="shared" si="1"/>
        <v>0.00951484216264431</v>
      </c>
      <c r="H55" s="21">
        <f t="shared" si="2"/>
        <v>0.0004985379735937823</v>
      </c>
    </row>
    <row r="56" spans="3:8" ht="14.25">
      <c r="C56" s="22" t="s">
        <v>89</v>
      </c>
      <c r="D56" s="23">
        <v>1.7</v>
      </c>
      <c r="E56" s="24">
        <v>2.1</v>
      </c>
      <c r="F56" s="20">
        <f t="shared" si="0"/>
        <v>2.575494575622208</v>
      </c>
      <c r="G56" s="21">
        <f t="shared" si="1"/>
        <v>-0.18462262748401803</v>
      </c>
      <c r="H56" s="21">
        <f t="shared" si="2"/>
        <v>-0.01068483561950595</v>
      </c>
    </row>
    <row r="57" spans="3:8" ht="14.25">
      <c r="C57" s="22" t="s">
        <v>90</v>
      </c>
      <c r="D57" s="23">
        <v>1.6</v>
      </c>
      <c r="E57" s="24">
        <v>13.4</v>
      </c>
      <c r="F57" s="20">
        <f t="shared" si="0"/>
        <v>2.423994894703255</v>
      </c>
      <c r="G57" s="21">
        <f t="shared" si="1"/>
        <v>4.528064448188711</v>
      </c>
      <c r="H57" s="21">
        <f t="shared" si="2"/>
        <v>0.09416493977876494</v>
      </c>
    </row>
    <row r="58" spans="3:8" ht="14.25">
      <c r="C58" s="22" t="s">
        <v>91</v>
      </c>
      <c r="D58" s="23">
        <v>1.6</v>
      </c>
      <c r="E58" s="24">
        <v>12.6</v>
      </c>
      <c r="F58" s="20">
        <f t="shared" si="0"/>
        <v>2.423994894703255</v>
      </c>
      <c r="G58" s="21">
        <f t="shared" si="1"/>
        <v>4.198030749789384</v>
      </c>
      <c r="H58" s="21">
        <f t="shared" si="2"/>
        <v>0.09062570317401741</v>
      </c>
    </row>
    <row r="59" spans="3:8" ht="14.25">
      <c r="C59" s="22" t="s">
        <v>92</v>
      </c>
      <c r="D59" s="23">
        <v>1.6</v>
      </c>
      <c r="E59" s="24">
        <v>9</v>
      </c>
      <c r="F59" s="20">
        <f t="shared" si="0"/>
        <v>2.423994894703255</v>
      </c>
      <c r="G59" s="21">
        <f t="shared" si="1"/>
        <v>2.712879106992417</v>
      </c>
      <c r="H59" s="21">
        <f t="shared" si="2"/>
        <v>0.07148175265578871</v>
      </c>
    </row>
    <row r="60" spans="3:8" ht="14.25">
      <c r="C60" s="22" t="s">
        <v>93</v>
      </c>
      <c r="D60" s="23">
        <v>1.6</v>
      </c>
      <c r="E60" s="24">
        <v>8.6</v>
      </c>
      <c r="F60" s="20">
        <f t="shared" si="0"/>
        <v>2.423994894703255</v>
      </c>
      <c r="G60" s="21">
        <f t="shared" si="1"/>
        <v>2.547862257792754</v>
      </c>
      <c r="H60" s="21">
        <f t="shared" si="2"/>
        <v>0.0689210225185859</v>
      </c>
    </row>
    <row r="61" spans="3:8" ht="14.25">
      <c r="C61" s="22" t="s">
        <v>94</v>
      </c>
      <c r="D61" s="23">
        <v>1.6</v>
      </c>
      <c r="E61" s="24">
        <v>4.5</v>
      </c>
      <c r="F61" s="20">
        <f t="shared" si="0"/>
        <v>2.423994894703255</v>
      </c>
      <c r="G61" s="21">
        <f t="shared" si="1"/>
        <v>0.8564395534962086</v>
      </c>
      <c r="H61" s="21">
        <f t="shared" si="2"/>
        <v>0.033096988144068806</v>
      </c>
    </row>
    <row r="62" spans="3:8" ht="14.25">
      <c r="C62" s="22" t="s">
        <v>95</v>
      </c>
      <c r="D62" s="23">
        <v>1.6</v>
      </c>
      <c r="E62" s="24">
        <v>3.9</v>
      </c>
      <c r="F62" s="20">
        <f t="shared" si="0"/>
        <v>2.423994894703255</v>
      </c>
      <c r="G62" s="21">
        <f t="shared" si="1"/>
        <v>0.6089142796967142</v>
      </c>
      <c r="H62" s="21">
        <f t="shared" si="2"/>
        <v>0.025345318716065268</v>
      </c>
    </row>
    <row r="63" spans="3:8" ht="14.25">
      <c r="C63" s="22" t="s">
        <v>96</v>
      </c>
      <c r="D63" s="23">
        <v>1.6</v>
      </c>
      <c r="E63" s="24">
        <v>3.9</v>
      </c>
      <c r="F63" s="20">
        <f t="shared" si="0"/>
        <v>2.423994894703255</v>
      </c>
      <c r="G63" s="21">
        <f t="shared" si="1"/>
        <v>0.6089142796967142</v>
      </c>
      <c r="H63" s="21">
        <f t="shared" si="2"/>
        <v>0.025345318716065268</v>
      </c>
    </row>
    <row r="64" spans="3:8" ht="14.25">
      <c r="C64" s="22" t="s">
        <v>97</v>
      </c>
      <c r="D64" s="23">
        <v>1.5</v>
      </c>
      <c r="E64" s="24">
        <v>13.5</v>
      </c>
      <c r="F64" s="20">
        <f t="shared" si="0"/>
        <v>2.2724952137843015</v>
      </c>
      <c r="G64" s="21">
        <f t="shared" si="1"/>
        <v>4.9406065711878675</v>
      </c>
      <c r="H64" s="21">
        <f t="shared" si="2"/>
        <v>0.09831758323537554</v>
      </c>
    </row>
    <row r="65" spans="3:8" ht="14.25">
      <c r="C65" s="25" t="s">
        <v>98</v>
      </c>
      <c r="D65" s="26">
        <v>1.5</v>
      </c>
      <c r="E65" s="27">
        <v>9.7</v>
      </c>
      <c r="F65" s="20">
        <f t="shared" si="0"/>
        <v>2.2724952137843015</v>
      </c>
      <c r="G65" s="21">
        <f t="shared" si="1"/>
        <v>3.2684358326312823</v>
      </c>
      <c r="H65" s="21">
        <f t="shared" si="2"/>
        <v>0.0793742169495264</v>
      </c>
    </row>
    <row r="66" spans="3:8" ht="14.25">
      <c r="C66" s="22" t="s">
        <v>99</v>
      </c>
      <c r="D66" s="23">
        <v>1.5</v>
      </c>
      <c r="E66" s="24">
        <v>3</v>
      </c>
      <c r="F66" s="20">
        <f t="shared" si="0"/>
        <v>2.2724952137843015</v>
      </c>
      <c r="G66" s="21">
        <f t="shared" si="1"/>
        <v>0.320134793597304</v>
      </c>
      <c r="H66" s="21">
        <f t="shared" si="2"/>
        <v>0.01472493009624376</v>
      </c>
    </row>
    <row r="67" spans="3:8" ht="14.25">
      <c r="C67" s="22" t="s">
        <v>100</v>
      </c>
      <c r="D67" s="23">
        <v>1.5</v>
      </c>
      <c r="E67" s="24">
        <v>2.9</v>
      </c>
      <c r="F67" s="20">
        <f t="shared" si="0"/>
        <v>2.2724952137843015</v>
      </c>
      <c r="G67" s="21">
        <f t="shared" si="1"/>
        <v>0.27613030047739384</v>
      </c>
      <c r="H67" s="21">
        <f t="shared" si="2"/>
        <v>0.012915978653865068</v>
      </c>
    </row>
    <row r="68" spans="3:8" ht="14.25">
      <c r="C68" s="22" t="s">
        <v>101</v>
      </c>
      <c r="D68" s="23">
        <v>1.4</v>
      </c>
      <c r="E68" s="24">
        <v>15.3</v>
      </c>
      <c r="F68" s="20">
        <f t="shared" si="0"/>
        <v>2.120995532865348</v>
      </c>
      <c r="G68" s="21">
        <f t="shared" si="1"/>
        <v>6.213593693585269</v>
      </c>
      <c r="H68" s="21">
        <f t="shared" si="2"/>
        <v>0.10959854283991932</v>
      </c>
    </row>
    <row r="69" spans="3:8" ht="14.25">
      <c r="C69" s="22" t="s">
        <v>102</v>
      </c>
      <c r="D69" s="23">
        <v>1.4</v>
      </c>
      <c r="E69" s="24">
        <v>7.6</v>
      </c>
      <c r="F69" s="20">
        <f t="shared" si="0"/>
        <v>2.120995532865348</v>
      </c>
      <c r="G69" s="21">
        <f t="shared" si="1"/>
        <v>2.583223011192682</v>
      </c>
      <c r="H69" s="21">
        <f t="shared" si="2"/>
        <v>0.06947911323997924</v>
      </c>
    </row>
    <row r="70" spans="3:8" ht="14.25">
      <c r="C70" s="22" t="s">
        <v>103</v>
      </c>
      <c r="D70" s="23">
        <v>1.4</v>
      </c>
      <c r="E70" s="24">
        <v>4.8</v>
      </c>
      <c r="F70" s="20">
        <f t="shared" si="0"/>
        <v>2.120995532865348</v>
      </c>
      <c r="G70" s="21">
        <f t="shared" si="1"/>
        <v>1.2630882175953784</v>
      </c>
      <c r="H70" s="21">
        <f t="shared" si="2"/>
        <v>0.04392307919568639</v>
      </c>
    </row>
    <row r="71" spans="3:8" ht="14.25">
      <c r="C71" s="22" t="s">
        <v>104</v>
      </c>
      <c r="D71" s="23">
        <v>1.4</v>
      </c>
      <c r="E71" s="24">
        <v>3.8</v>
      </c>
      <c r="F71" s="20">
        <f t="shared" si="0"/>
        <v>2.120995532865348</v>
      </c>
      <c r="G71" s="21">
        <f t="shared" si="1"/>
        <v>0.7916115055963411</v>
      </c>
      <c r="H71" s="21">
        <f t="shared" si="2"/>
        <v>0.031166091286811692</v>
      </c>
    </row>
    <row r="72" spans="3:8" ht="14.25">
      <c r="C72" s="22" t="s">
        <v>105</v>
      </c>
      <c r="D72" s="23">
        <v>1.4</v>
      </c>
      <c r="E72" s="24">
        <v>3</v>
      </c>
      <c r="F72" s="20">
        <f t="shared" si="0"/>
        <v>2.120995532865348</v>
      </c>
      <c r="G72" s="21">
        <f t="shared" si="1"/>
        <v>0.4144301359971114</v>
      </c>
      <c r="H72" s="21">
        <f t="shared" si="2"/>
        <v>0.01841630108430259</v>
      </c>
    </row>
    <row r="73" spans="3:8" ht="14.25">
      <c r="C73" s="22" t="s">
        <v>106</v>
      </c>
      <c r="D73" s="23">
        <v>1.4</v>
      </c>
      <c r="E73" s="24">
        <v>2.6</v>
      </c>
      <c r="F73" s="20">
        <f t="shared" si="0"/>
        <v>2.120995532865348</v>
      </c>
      <c r="G73" s="21">
        <f t="shared" si="1"/>
        <v>0.2258394511974966</v>
      </c>
      <c r="H73" s="21">
        <f t="shared" si="2"/>
        <v>0.01077478572157009</v>
      </c>
    </row>
    <row r="74" spans="3:8" ht="14.25">
      <c r="C74" s="22" t="s">
        <v>107</v>
      </c>
      <c r="D74" s="23">
        <v>1.3</v>
      </c>
      <c r="E74" s="24">
        <v>7.7</v>
      </c>
      <c r="F74" s="20">
        <f t="shared" si="0"/>
        <v>1.9694958519463945</v>
      </c>
      <c r="G74" s="21">
        <f t="shared" si="1"/>
        <v>2.9096299656535543</v>
      </c>
      <c r="H74" s="21">
        <f t="shared" si="2"/>
        <v>0.07439761219206087</v>
      </c>
    </row>
    <row r="75" spans="3:8" ht="14.25">
      <c r="C75" s="22" t="s">
        <v>108</v>
      </c>
      <c r="D75" s="23">
        <v>1.3</v>
      </c>
      <c r="E75" s="24">
        <v>7</v>
      </c>
      <c r="F75" s="20">
        <f t="shared" si="0"/>
        <v>1.9694958519463945</v>
      </c>
      <c r="G75" s="21">
        <f t="shared" si="1"/>
        <v>2.554209059685049</v>
      </c>
      <c r="H75" s="21">
        <f t="shared" si="2"/>
        <v>0.06902157955586707</v>
      </c>
    </row>
    <row r="76" spans="3:8" ht="14.25">
      <c r="C76" s="22" t="s">
        <v>109</v>
      </c>
      <c r="D76" s="23">
        <v>1.3</v>
      </c>
      <c r="E76" s="24">
        <v>3.1</v>
      </c>
      <c r="F76" s="20">
        <f t="shared" si="0"/>
        <v>1.9694958519463945</v>
      </c>
      <c r="G76" s="21">
        <f t="shared" si="1"/>
        <v>0.5740068692890934</v>
      </c>
      <c r="H76" s="21">
        <f t="shared" si="2"/>
        <v>0.024162263417147445</v>
      </c>
    </row>
    <row r="77" spans="3:8" ht="14.25">
      <c r="C77" s="22" t="s">
        <v>110</v>
      </c>
      <c r="D77" s="23">
        <v>1.3</v>
      </c>
      <c r="E77" s="24">
        <v>2.7</v>
      </c>
      <c r="F77" s="20">
        <f t="shared" si="0"/>
        <v>1.9694958519463945</v>
      </c>
      <c r="G77" s="21">
        <f t="shared" si="1"/>
        <v>0.370909208735662</v>
      </c>
      <c r="H77" s="21">
        <f t="shared" si="2"/>
        <v>0.016742514897626792</v>
      </c>
    </row>
    <row r="78" spans="3:8" ht="14.25">
      <c r="C78" s="22" t="s">
        <v>111</v>
      </c>
      <c r="D78" s="23">
        <v>1.3</v>
      </c>
      <c r="E78" s="24">
        <v>2.6</v>
      </c>
      <c r="F78" s="20">
        <f t="shared" si="0"/>
        <v>1.9694958519463945</v>
      </c>
      <c r="G78" s="21">
        <f t="shared" si="1"/>
        <v>0.320134793597304</v>
      </c>
      <c r="H78" s="21">
        <f t="shared" si="2"/>
        <v>0.01472493009624376</v>
      </c>
    </row>
    <row r="79" spans="3:8" ht="14.25">
      <c r="C79" s="22" t="s">
        <v>112</v>
      </c>
      <c r="D79" s="23">
        <v>1.3</v>
      </c>
      <c r="E79" s="24">
        <v>2</v>
      </c>
      <c r="F79" s="20">
        <f t="shared" si="0"/>
        <v>1.9694958519463945</v>
      </c>
      <c r="G79" s="21">
        <f t="shared" si="1"/>
        <v>0.015488302767156847</v>
      </c>
      <c r="H79" s="21">
        <f t="shared" si="2"/>
        <v>0.0008092527041492215</v>
      </c>
    </row>
    <row r="80" spans="3:8" ht="14.25">
      <c r="C80" s="22" t="s">
        <v>113</v>
      </c>
      <c r="D80" s="23">
        <v>1.3</v>
      </c>
      <c r="E80" s="24">
        <v>1.8</v>
      </c>
      <c r="F80" s="20">
        <f t="shared" si="0"/>
        <v>1.9694958519463945</v>
      </c>
      <c r="G80" s="21">
        <f t="shared" si="1"/>
        <v>-0.08606052750955873</v>
      </c>
      <c r="H80" s="21">
        <f t="shared" si="2"/>
        <v>-0.004725165973647694</v>
      </c>
    </row>
    <row r="81" spans="3:8" ht="14.25">
      <c r="C81" s="22" t="s">
        <v>114</v>
      </c>
      <c r="D81" s="23">
        <v>1.3</v>
      </c>
      <c r="E81" s="24">
        <v>1.7000000000000002</v>
      </c>
      <c r="F81" s="20">
        <f t="shared" si="0"/>
        <v>1.9694958519463945</v>
      </c>
      <c r="G81" s="21">
        <f t="shared" si="1"/>
        <v>-0.1368349426479165</v>
      </c>
      <c r="H81" s="21">
        <f t="shared" si="2"/>
        <v>-0.007714789496764962</v>
      </c>
    </row>
    <row r="82" spans="3:8" ht="14.25">
      <c r="C82" s="22" t="s">
        <v>115</v>
      </c>
      <c r="D82" s="23">
        <v>1.3</v>
      </c>
      <c r="E82" s="24">
        <v>1.1</v>
      </c>
      <c r="F82" s="20">
        <f t="shared" si="0"/>
        <v>1.9694958519463945</v>
      </c>
      <c r="G82" s="21">
        <f t="shared" si="1"/>
        <v>-0.4414814334780637</v>
      </c>
      <c r="H82" s="21">
        <f t="shared" si="2"/>
        <v>-0.03019104439516207</v>
      </c>
    </row>
    <row r="83" spans="3:8" ht="14.25">
      <c r="C83" s="22" t="s">
        <v>116</v>
      </c>
      <c r="D83" s="23">
        <v>1.3</v>
      </c>
      <c r="E83" s="24">
        <v>1.1</v>
      </c>
      <c r="F83" s="20">
        <f t="shared" si="0"/>
        <v>1.9694958519463945</v>
      </c>
      <c r="G83" s="21">
        <f t="shared" si="1"/>
        <v>-0.4414814334780637</v>
      </c>
      <c r="H83" s="21">
        <f t="shared" si="2"/>
        <v>-0.03019104439516207</v>
      </c>
    </row>
    <row r="84" spans="3:8" ht="14.25">
      <c r="C84" s="22" t="s">
        <v>117</v>
      </c>
      <c r="D84" s="23">
        <v>1.2</v>
      </c>
      <c r="E84" s="24">
        <v>7.4</v>
      </c>
      <c r="F84" s="20">
        <f t="shared" si="0"/>
        <v>1.817996171027441</v>
      </c>
      <c r="G84" s="21">
        <f t="shared" si="1"/>
        <v>3.0704156135916874</v>
      </c>
      <c r="H84" s="21">
        <f t="shared" si="2"/>
        <v>0.07667901938179034</v>
      </c>
    </row>
    <row r="85" spans="3:8" ht="14.25">
      <c r="C85" s="22" t="s">
        <v>118</v>
      </c>
      <c r="D85" s="23">
        <v>1.2</v>
      </c>
      <c r="E85" s="24">
        <v>5.9</v>
      </c>
      <c r="F85" s="20">
        <f t="shared" si="0"/>
        <v>1.817996171027441</v>
      </c>
      <c r="G85" s="21">
        <f t="shared" si="1"/>
        <v>2.245331367593373</v>
      </c>
      <c r="H85" s="21">
        <f t="shared" si="2"/>
        <v>0.06391852501433504</v>
      </c>
    </row>
    <row r="86" spans="3:8" ht="14.25">
      <c r="C86" s="22" t="s">
        <v>119</v>
      </c>
      <c r="D86" s="23">
        <v>1.2</v>
      </c>
      <c r="E86" s="24">
        <v>5.5</v>
      </c>
      <c r="F86" s="20">
        <f t="shared" si="0"/>
        <v>1.817996171027441</v>
      </c>
      <c r="G86" s="21">
        <f t="shared" si="1"/>
        <v>2.0253089019938217</v>
      </c>
      <c r="H86" s="21">
        <f t="shared" si="2"/>
        <v>0.05999464133837962</v>
      </c>
    </row>
    <row r="87" spans="3:8" ht="14.25">
      <c r="C87" s="22" t="s">
        <v>120</v>
      </c>
      <c r="D87" s="23">
        <v>1.2</v>
      </c>
      <c r="E87" s="24">
        <v>2.2</v>
      </c>
      <c r="F87" s="20">
        <f t="shared" si="0"/>
        <v>1.817996171027441</v>
      </c>
      <c r="G87" s="21">
        <f t="shared" si="1"/>
        <v>0.21012356079752892</v>
      </c>
      <c r="H87" s="21">
        <f t="shared" si="2"/>
        <v>0.010088574746413226</v>
      </c>
    </row>
    <row r="88" spans="3:8" ht="14.25">
      <c r="C88" s="22" t="s">
        <v>121</v>
      </c>
      <c r="D88" s="23">
        <v>1.1</v>
      </c>
      <c r="E88" s="24">
        <v>19.2</v>
      </c>
      <c r="F88" s="20">
        <f t="shared" si="0"/>
        <v>1.666496490108488</v>
      </c>
      <c r="G88" s="21">
        <f t="shared" si="1"/>
        <v>10.52117638048556</v>
      </c>
      <c r="H88" s="21">
        <f t="shared" si="2"/>
        <v>0.1372822315896467</v>
      </c>
    </row>
    <row r="89" spans="3:8" ht="14.25">
      <c r="C89" s="22" t="s">
        <v>122</v>
      </c>
      <c r="D89" s="23">
        <v>1.1</v>
      </c>
      <c r="E89" s="24">
        <v>9.6</v>
      </c>
      <c r="F89" s="20">
        <f t="shared" si="0"/>
        <v>1.666496490108488</v>
      </c>
      <c r="G89" s="21">
        <f t="shared" si="1"/>
        <v>4.76058819024278</v>
      </c>
      <c r="H89" s="21">
        <f t="shared" si="2"/>
        <v>0.09654023058521544</v>
      </c>
    </row>
    <row r="90" spans="3:8" ht="14.25">
      <c r="C90" s="22" t="s">
        <v>123</v>
      </c>
      <c r="D90" s="23">
        <v>1.1</v>
      </c>
      <c r="E90" s="24">
        <v>7.6</v>
      </c>
      <c r="F90" s="20">
        <f t="shared" si="0"/>
        <v>1.666496490108488</v>
      </c>
      <c r="G90" s="21">
        <f t="shared" si="1"/>
        <v>3.560465650608867</v>
      </c>
      <c r="H90" s="21">
        <f t="shared" si="2"/>
        <v>0.08314024859233893</v>
      </c>
    </row>
    <row r="91" spans="3:8" ht="14.25">
      <c r="C91" s="22" t="s">
        <v>124</v>
      </c>
      <c r="D91" s="23">
        <v>1.1</v>
      </c>
      <c r="E91" s="24">
        <v>6.4</v>
      </c>
      <c r="F91" s="20">
        <f t="shared" si="0"/>
        <v>1.666496490108488</v>
      </c>
      <c r="G91" s="21">
        <f t="shared" si="1"/>
        <v>2.84039212682852</v>
      </c>
      <c r="H91" s="21">
        <f t="shared" si="2"/>
        <v>0.07338768666401685</v>
      </c>
    </row>
    <row r="92" spans="3:8" ht="14.25">
      <c r="C92" s="22" t="s">
        <v>125</v>
      </c>
      <c r="D92" s="23">
        <v>1.1</v>
      </c>
      <c r="E92" s="24">
        <v>2.8</v>
      </c>
      <c r="F92" s="20">
        <f t="shared" si="0"/>
        <v>1.666496490108488</v>
      </c>
      <c r="G92" s="21">
        <f t="shared" si="1"/>
        <v>0.6801715554874774</v>
      </c>
      <c r="H92" s="21">
        <f t="shared" si="2"/>
        <v>0.027686655522991765</v>
      </c>
    </row>
    <row r="93" spans="3:8" ht="14.25">
      <c r="C93" s="22" t="s">
        <v>126</v>
      </c>
      <c r="D93" s="23">
        <v>1.1</v>
      </c>
      <c r="E93" s="24">
        <v>1.8</v>
      </c>
      <c r="F93" s="20">
        <f t="shared" si="0"/>
        <v>1.666496490108488</v>
      </c>
      <c r="G93" s="21">
        <f t="shared" si="1"/>
        <v>0.08011028567052136</v>
      </c>
      <c r="H93" s="21">
        <f t="shared" si="2"/>
        <v>0.0040641919023012285</v>
      </c>
    </row>
    <row r="94" spans="3:8" ht="14.25">
      <c r="C94" s="22" t="s">
        <v>127</v>
      </c>
      <c r="D94" s="23">
        <v>1.1</v>
      </c>
      <c r="E94" s="24">
        <v>1.4</v>
      </c>
      <c r="F94" s="20">
        <f t="shared" si="0"/>
        <v>1.666496490108488</v>
      </c>
      <c r="G94" s="21">
        <f t="shared" si="1"/>
        <v>-0.15991422225626128</v>
      </c>
      <c r="H94" s="21">
        <f t="shared" si="2"/>
        <v>-0.009129193338934138</v>
      </c>
    </row>
    <row r="95" spans="3:8" ht="14.25">
      <c r="C95" s="22" t="s">
        <v>128</v>
      </c>
      <c r="D95" s="23">
        <v>1</v>
      </c>
      <c r="E95" s="24">
        <v>35.5</v>
      </c>
      <c r="F95" s="20">
        <f t="shared" si="0"/>
        <v>1.5149968091895343</v>
      </c>
      <c r="G95" s="21">
        <f t="shared" si="1"/>
        <v>22.432392586352147</v>
      </c>
      <c r="H95" s="21">
        <f t="shared" si="2"/>
        <v>0.18058051845896794</v>
      </c>
    </row>
    <row r="96" spans="3:8" ht="14.25">
      <c r="C96" s="22" t="s">
        <v>129</v>
      </c>
      <c r="D96" s="23">
        <v>1</v>
      </c>
      <c r="E96" s="24">
        <v>8</v>
      </c>
      <c r="F96" s="20">
        <f t="shared" si="0"/>
        <v>1.5149968091895343</v>
      </c>
      <c r="G96" s="21">
        <f t="shared" si="1"/>
        <v>4.280539174389216</v>
      </c>
      <c r="H96" s="21">
        <f t="shared" si="2"/>
        <v>0.09153005490746224</v>
      </c>
    </row>
    <row r="97" spans="3:8" ht="14.25">
      <c r="C97" s="22" t="s">
        <v>130</v>
      </c>
      <c r="D97" s="23">
        <v>1</v>
      </c>
      <c r="E97" s="24">
        <v>4.9</v>
      </c>
      <c r="F97" s="20">
        <f t="shared" si="0"/>
        <v>1.5149968091895343</v>
      </c>
      <c r="G97" s="21">
        <f t="shared" si="1"/>
        <v>2.234330244313395</v>
      </c>
      <c r="H97" s="21">
        <f t="shared" si="2"/>
        <v>0.06372840358039267</v>
      </c>
    </row>
    <row r="98" spans="3:8" ht="14.25">
      <c r="C98" s="22" t="s">
        <v>131</v>
      </c>
      <c r="D98" s="23">
        <v>1</v>
      </c>
      <c r="E98" s="24">
        <v>4.9</v>
      </c>
      <c r="F98" s="20">
        <f t="shared" si="0"/>
        <v>1.5149968091895343</v>
      </c>
      <c r="G98" s="21">
        <f t="shared" si="1"/>
        <v>2.234330244313395</v>
      </c>
      <c r="H98" s="21">
        <f t="shared" si="2"/>
        <v>0.06372840358039267</v>
      </c>
    </row>
    <row r="99" spans="3:8" ht="14.25">
      <c r="C99" s="22" t="s">
        <v>132</v>
      </c>
      <c r="D99" s="23">
        <v>1</v>
      </c>
      <c r="E99" s="24">
        <v>4.9</v>
      </c>
      <c r="F99" s="20">
        <f t="shared" si="0"/>
        <v>1.5149968091895343</v>
      </c>
      <c r="G99" s="21">
        <f t="shared" si="1"/>
        <v>2.234330244313395</v>
      </c>
      <c r="H99" s="21">
        <f t="shared" si="2"/>
        <v>0.06372840358039267</v>
      </c>
    </row>
    <row r="100" spans="3:8" ht="14.25">
      <c r="C100" s="22" t="s">
        <v>133</v>
      </c>
      <c r="D100" s="23">
        <v>1</v>
      </c>
      <c r="E100" s="24">
        <v>4.3</v>
      </c>
      <c r="F100" s="20">
        <f t="shared" si="0"/>
        <v>1.5149968091895343</v>
      </c>
      <c r="G100" s="21">
        <f t="shared" si="1"/>
        <v>1.8382898062342035</v>
      </c>
      <c r="H100" s="21">
        <f t="shared" si="2"/>
        <v>0.05644062005648287</v>
      </c>
    </row>
    <row r="101" spans="3:8" ht="14.25">
      <c r="C101" s="22" t="s">
        <v>134</v>
      </c>
      <c r="D101" s="23">
        <v>1</v>
      </c>
      <c r="E101" s="24">
        <v>2.8</v>
      </c>
      <c r="F101" s="20">
        <f t="shared" si="0"/>
        <v>1.5149968091895343</v>
      </c>
      <c r="G101" s="21">
        <f t="shared" si="1"/>
        <v>0.8481887110362254</v>
      </c>
      <c r="H101" s="21">
        <f t="shared" si="2"/>
        <v>0.032854817799162106</v>
      </c>
    </row>
    <row r="102" spans="3:8" ht="14.25">
      <c r="C102" s="22" t="s">
        <v>135</v>
      </c>
      <c r="D102" s="23">
        <v>1</v>
      </c>
      <c r="E102" s="24">
        <v>1.1</v>
      </c>
      <c r="F102" s="20">
        <f t="shared" si="0"/>
        <v>1.5149968091895343</v>
      </c>
      <c r="G102" s="21">
        <f t="shared" si="1"/>
        <v>-0.27392586352148274</v>
      </c>
      <c r="H102" s="21">
        <f t="shared" si="2"/>
        <v>-0.016706408315213084</v>
      </c>
    </row>
    <row r="104" ht="14.25">
      <c r="D104" s="17">
        <f>COUNTIF($D2:$D102,"&gt;0")</f>
        <v>101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I1">
      <selection activeCell="I1" sqref="I1"/>
    </sheetView>
  </sheetViews>
  <sheetFormatPr defaultColWidth="19.421875" defaultRowHeight="12.75"/>
  <cols>
    <col min="1" max="1" width="19.421875" style="29" customWidth="1"/>
    <col min="2" max="2" width="39.00390625" style="29" customWidth="1"/>
    <col min="3" max="16384" width="19.421875" style="29" customWidth="1"/>
  </cols>
  <sheetData>
    <row r="1" spans="1:10" ht="12.75">
      <c r="A1" s="30" t="s">
        <v>22</v>
      </c>
      <c r="B1" s="29" t="s">
        <v>18</v>
      </c>
      <c r="C1" s="29" t="s">
        <v>19</v>
      </c>
      <c r="D1" s="29" t="s">
        <v>20</v>
      </c>
      <c r="E1" s="29" t="s">
        <v>136</v>
      </c>
      <c r="F1" s="29" t="s">
        <v>137</v>
      </c>
      <c r="G1" s="29" t="s">
        <v>138</v>
      </c>
      <c r="H1" s="31" t="s">
        <v>22</v>
      </c>
      <c r="I1" s="32" t="s">
        <v>18</v>
      </c>
      <c r="J1" s="32" t="s">
        <v>19</v>
      </c>
    </row>
    <row r="2" spans="1:10" ht="12.75">
      <c r="A2" s="30">
        <v>6</v>
      </c>
      <c r="B2" s="29" t="s">
        <v>139</v>
      </c>
      <c r="C2" s="33" t="s">
        <v>140</v>
      </c>
      <c r="D2" s="29" t="s">
        <v>105</v>
      </c>
      <c r="E2" s="30">
        <v>3</v>
      </c>
      <c r="F2" s="30">
        <v>39</v>
      </c>
      <c r="G2" s="29" t="s">
        <v>141</v>
      </c>
      <c r="H2" s="31">
        <v>6</v>
      </c>
      <c r="I2" s="32" t="s">
        <v>139</v>
      </c>
      <c r="J2" s="34" t="s">
        <v>140</v>
      </c>
    </row>
    <row r="3" spans="1:10" ht="12.75">
      <c r="A3" s="30">
        <v>3</v>
      </c>
      <c r="B3" s="29" t="s">
        <v>23</v>
      </c>
      <c r="C3" s="33">
        <v>79.8</v>
      </c>
      <c r="D3" s="29" t="s">
        <v>142</v>
      </c>
      <c r="E3" s="30">
        <v>26.6</v>
      </c>
      <c r="F3" s="30">
        <v>48</v>
      </c>
      <c r="G3" s="29" t="s">
        <v>141</v>
      </c>
      <c r="H3" s="31">
        <v>3</v>
      </c>
      <c r="I3" s="32" t="s">
        <v>23</v>
      </c>
      <c r="J3" s="34">
        <v>79.8</v>
      </c>
    </row>
    <row r="4" spans="1:10" ht="12.75">
      <c r="A4" s="30"/>
      <c r="C4" s="33">
        <v>79.8</v>
      </c>
      <c r="D4" s="29" t="s">
        <v>25</v>
      </c>
      <c r="E4" s="30">
        <v>26.6</v>
      </c>
      <c r="F4" s="30">
        <v>70</v>
      </c>
      <c r="G4" s="29" t="s">
        <v>141</v>
      </c>
      <c r="H4" s="31">
        <v>1</v>
      </c>
      <c r="I4" s="32" t="s">
        <v>143</v>
      </c>
      <c r="J4" s="34">
        <v>3.6</v>
      </c>
    </row>
    <row r="5" spans="1:10" ht="12.75">
      <c r="A5" s="30"/>
      <c r="C5" s="33">
        <v>79.8</v>
      </c>
      <c r="D5" s="29" t="s">
        <v>26</v>
      </c>
      <c r="E5" s="30">
        <v>26.6</v>
      </c>
      <c r="F5" s="30">
        <v>42</v>
      </c>
      <c r="G5" s="29" t="s">
        <v>141</v>
      </c>
      <c r="H5" s="31">
        <v>3</v>
      </c>
      <c r="I5" s="32" t="s">
        <v>144</v>
      </c>
      <c r="J5" s="34">
        <v>3.5</v>
      </c>
    </row>
    <row r="6" spans="1:10" ht="12.75">
      <c r="A6" s="30">
        <v>1</v>
      </c>
      <c r="B6" s="29" t="s">
        <v>143</v>
      </c>
      <c r="C6" s="33">
        <v>3.6</v>
      </c>
      <c r="D6" s="29" t="s">
        <v>145</v>
      </c>
      <c r="E6" s="30">
        <v>1.6</v>
      </c>
      <c r="F6" s="30">
        <v>71</v>
      </c>
      <c r="G6" s="29" t="s">
        <v>146</v>
      </c>
      <c r="H6" s="31">
        <v>4</v>
      </c>
      <c r="I6" s="32" t="s">
        <v>147</v>
      </c>
      <c r="J6" s="34">
        <v>3</v>
      </c>
    </row>
    <row r="7" spans="1:10" ht="12.75">
      <c r="A7" s="30">
        <v>3</v>
      </c>
      <c r="B7" s="29" t="s">
        <v>144</v>
      </c>
      <c r="C7" s="33">
        <v>3.5</v>
      </c>
      <c r="D7" s="29" t="s">
        <v>148</v>
      </c>
      <c r="E7" s="30">
        <v>1.1</v>
      </c>
      <c r="F7" s="30">
        <v>60</v>
      </c>
      <c r="G7" s="29" t="s">
        <v>149</v>
      </c>
      <c r="H7" s="31">
        <v>3</v>
      </c>
      <c r="I7" s="32" t="s">
        <v>150</v>
      </c>
      <c r="J7" s="34">
        <v>3</v>
      </c>
    </row>
    <row r="8" spans="1:10" ht="12.75">
      <c r="A8" s="30"/>
      <c r="C8" s="33">
        <v>3.5</v>
      </c>
      <c r="D8" s="29" t="s">
        <v>151</v>
      </c>
      <c r="E8" s="30">
        <v>1</v>
      </c>
      <c r="F8" s="30">
        <v>54</v>
      </c>
      <c r="G8" s="29" t="s">
        <v>149</v>
      </c>
      <c r="H8" s="31">
        <v>6</v>
      </c>
      <c r="I8" s="32" t="s">
        <v>152</v>
      </c>
      <c r="J8" s="34">
        <v>2.9</v>
      </c>
    </row>
    <row r="9" spans="1:10" ht="12.75">
      <c r="A9" s="30"/>
      <c r="C9" s="33">
        <v>3.5</v>
      </c>
      <c r="D9" s="29" t="s">
        <v>153</v>
      </c>
      <c r="E9" s="30">
        <v>1</v>
      </c>
      <c r="F9" s="30">
        <v>50</v>
      </c>
      <c r="G9" s="29" t="s">
        <v>149</v>
      </c>
      <c r="H9" s="31">
        <v>2</v>
      </c>
      <c r="I9" s="32" t="s">
        <v>154</v>
      </c>
      <c r="J9" s="34">
        <v>2.9</v>
      </c>
    </row>
    <row r="10" spans="1:10" ht="12.75">
      <c r="A10" s="30">
        <v>4</v>
      </c>
      <c r="B10" s="29" t="s">
        <v>147</v>
      </c>
      <c r="C10" s="33">
        <v>3</v>
      </c>
      <c r="D10" s="29" t="s">
        <v>155</v>
      </c>
      <c r="E10" s="30">
        <v>3.2</v>
      </c>
      <c r="F10" s="30">
        <v>56</v>
      </c>
      <c r="G10" s="29" t="s">
        <v>141</v>
      </c>
      <c r="H10" s="31">
        <v>2</v>
      </c>
      <c r="I10" s="32" t="s">
        <v>156</v>
      </c>
      <c r="J10" s="34">
        <v>2.8</v>
      </c>
    </row>
    <row r="11" spans="1:10" ht="12.75">
      <c r="A11" s="30"/>
      <c r="C11" s="33">
        <v>3</v>
      </c>
      <c r="D11" s="29" t="s">
        <v>157</v>
      </c>
      <c r="E11" s="30">
        <v>2.2</v>
      </c>
      <c r="F11" s="30">
        <v>62</v>
      </c>
      <c r="G11" s="29" t="s">
        <v>141</v>
      </c>
      <c r="H11" s="31">
        <v>1</v>
      </c>
      <c r="I11" s="32" t="s">
        <v>158</v>
      </c>
      <c r="J11" s="34">
        <v>2.4</v>
      </c>
    </row>
    <row r="12" spans="1:10" ht="12.75">
      <c r="A12" s="30"/>
      <c r="C12" s="33">
        <v>3</v>
      </c>
      <c r="D12" s="29" t="s">
        <v>159</v>
      </c>
      <c r="E12" s="30">
        <v>2.2</v>
      </c>
      <c r="F12" s="30">
        <v>64</v>
      </c>
      <c r="G12" s="29" t="s">
        <v>141</v>
      </c>
      <c r="H12" s="31">
        <v>2</v>
      </c>
      <c r="I12" s="32" t="s">
        <v>160</v>
      </c>
      <c r="J12" s="34">
        <v>2.3</v>
      </c>
    </row>
    <row r="13" spans="1:10" ht="12.75">
      <c r="A13" s="30"/>
      <c r="C13" s="33">
        <v>3</v>
      </c>
      <c r="D13" s="29" t="s">
        <v>161</v>
      </c>
      <c r="E13" s="30">
        <v>2.5</v>
      </c>
      <c r="F13" s="30">
        <v>63</v>
      </c>
      <c r="G13" s="29" t="s">
        <v>141</v>
      </c>
      <c r="H13" s="31">
        <v>1</v>
      </c>
      <c r="I13" s="32" t="s">
        <v>162</v>
      </c>
      <c r="J13" s="34">
        <v>2.2</v>
      </c>
    </row>
    <row r="14" spans="1:10" ht="12.75">
      <c r="A14" s="30">
        <v>3</v>
      </c>
      <c r="B14" s="29" t="s">
        <v>150</v>
      </c>
      <c r="C14" s="33">
        <v>3</v>
      </c>
      <c r="D14" s="29" t="s">
        <v>163</v>
      </c>
      <c r="E14" s="30">
        <v>1.8</v>
      </c>
      <c r="F14" s="30">
        <v>59</v>
      </c>
      <c r="G14" s="29" t="s">
        <v>141</v>
      </c>
      <c r="H14" s="31">
        <v>3</v>
      </c>
      <c r="I14" s="32" t="s">
        <v>164</v>
      </c>
      <c r="J14" s="34">
        <v>2.1</v>
      </c>
    </row>
    <row r="15" spans="1:10" ht="12.75">
      <c r="A15" s="30"/>
      <c r="C15" s="33">
        <v>3</v>
      </c>
      <c r="D15" s="29" t="s">
        <v>165</v>
      </c>
      <c r="E15" s="30">
        <v>1.8</v>
      </c>
      <c r="F15" s="30">
        <v>90</v>
      </c>
      <c r="G15" s="29" t="s">
        <v>141</v>
      </c>
      <c r="H15" s="31">
        <v>1</v>
      </c>
      <c r="I15" s="32" t="s">
        <v>166</v>
      </c>
      <c r="J15" s="34">
        <v>2</v>
      </c>
    </row>
    <row r="16" spans="1:10" ht="12.75">
      <c r="A16" s="30"/>
      <c r="C16" s="33">
        <v>3</v>
      </c>
      <c r="D16" s="29" t="s">
        <v>167</v>
      </c>
      <c r="E16" s="30">
        <v>4.3</v>
      </c>
      <c r="F16" s="30">
        <v>64</v>
      </c>
      <c r="G16" s="29" t="s">
        <v>141</v>
      </c>
      <c r="H16" s="31">
        <v>3</v>
      </c>
      <c r="I16" s="32" t="s">
        <v>168</v>
      </c>
      <c r="J16" s="34">
        <v>2</v>
      </c>
    </row>
    <row r="17" spans="1:10" ht="12.75">
      <c r="A17" s="30">
        <v>6</v>
      </c>
      <c r="B17" s="29" t="s">
        <v>152</v>
      </c>
      <c r="C17" s="33">
        <v>2.9</v>
      </c>
      <c r="D17" s="29" t="s">
        <v>169</v>
      </c>
      <c r="E17" s="30">
        <v>1.3</v>
      </c>
      <c r="F17" s="30">
        <v>66</v>
      </c>
      <c r="G17" s="29" t="s">
        <v>170</v>
      </c>
      <c r="H17" s="31">
        <v>4</v>
      </c>
      <c r="I17" s="32" t="s">
        <v>171</v>
      </c>
      <c r="J17" s="34">
        <v>2</v>
      </c>
    </row>
    <row r="18" spans="1:10" ht="12.75">
      <c r="A18" s="30"/>
      <c r="B18" s="29" t="s">
        <v>172</v>
      </c>
      <c r="C18" s="33">
        <v>2.9</v>
      </c>
      <c r="D18" s="29" t="s">
        <v>173</v>
      </c>
      <c r="E18" s="30">
        <v>1.3</v>
      </c>
      <c r="F18" s="30">
        <v>36</v>
      </c>
      <c r="G18" s="29" t="s">
        <v>170</v>
      </c>
      <c r="H18" s="31">
        <v>3</v>
      </c>
      <c r="I18" s="35" t="s">
        <v>174</v>
      </c>
      <c r="J18" s="34">
        <v>2</v>
      </c>
    </row>
    <row r="19" spans="1:10" ht="14.25">
      <c r="A19" s="30"/>
      <c r="B19" s="29" t="s">
        <v>175</v>
      </c>
      <c r="C19" s="33">
        <v>2.9</v>
      </c>
      <c r="D19" s="29" t="s">
        <v>176</v>
      </c>
      <c r="E19" s="30">
        <v>1.3</v>
      </c>
      <c r="F19" s="30">
        <v>64</v>
      </c>
      <c r="G19" s="29" t="s">
        <v>170</v>
      </c>
      <c r="H19" s="31">
        <v>1</v>
      </c>
      <c r="I19" s="32" t="s">
        <v>177</v>
      </c>
      <c r="J19" s="34">
        <v>1.1</v>
      </c>
    </row>
    <row r="20" spans="1:10" ht="14.25">
      <c r="A20" s="30"/>
      <c r="C20" s="33">
        <v>2.9</v>
      </c>
      <c r="D20" s="29" t="s">
        <v>178</v>
      </c>
      <c r="E20" s="30">
        <v>1.3</v>
      </c>
      <c r="F20" s="30">
        <v>76</v>
      </c>
      <c r="G20" s="29" t="s">
        <v>170</v>
      </c>
      <c r="H20" s="31">
        <v>1</v>
      </c>
      <c r="I20" s="32" t="s">
        <v>179</v>
      </c>
      <c r="J20" s="34">
        <v>1.1</v>
      </c>
    </row>
    <row r="21" spans="1:10" ht="14.25">
      <c r="A21" s="30"/>
      <c r="C21" s="33">
        <v>2.9</v>
      </c>
      <c r="D21" s="29" t="s">
        <v>180</v>
      </c>
      <c r="E21" s="30">
        <v>1.3</v>
      </c>
      <c r="F21" s="30">
        <v>70</v>
      </c>
      <c r="G21" s="29" t="s">
        <v>170</v>
      </c>
      <c r="H21" s="31">
        <v>1</v>
      </c>
      <c r="I21" s="32" t="s">
        <v>181</v>
      </c>
      <c r="J21" s="34">
        <v>1.1</v>
      </c>
    </row>
    <row r="22" spans="1:10" ht="14.25">
      <c r="A22" s="30"/>
      <c r="C22" s="33">
        <v>2.9</v>
      </c>
      <c r="D22" s="29" t="s">
        <v>182</v>
      </c>
      <c r="E22" s="30">
        <v>1.3</v>
      </c>
      <c r="F22" s="30">
        <v>65</v>
      </c>
      <c r="G22" s="29" t="s">
        <v>170</v>
      </c>
      <c r="H22" s="31">
        <v>1</v>
      </c>
      <c r="I22" s="32" t="s">
        <v>183</v>
      </c>
      <c r="J22" s="34">
        <v>1</v>
      </c>
    </row>
    <row r="23" spans="1:10" ht="14.25">
      <c r="A23" s="30">
        <v>2</v>
      </c>
      <c r="B23" s="29" t="s">
        <v>154</v>
      </c>
      <c r="C23" s="33">
        <v>2.9</v>
      </c>
      <c r="D23" s="29" t="s">
        <v>184</v>
      </c>
      <c r="E23" s="30">
        <v>5.7</v>
      </c>
      <c r="F23" s="30"/>
      <c r="G23" s="29" t="s">
        <v>146</v>
      </c>
      <c r="H23" s="31">
        <v>2</v>
      </c>
      <c r="I23" s="32" t="s">
        <v>185</v>
      </c>
      <c r="J23" s="34">
        <v>1</v>
      </c>
    </row>
    <row r="24" spans="1:10" ht="14.25">
      <c r="A24" s="30"/>
      <c r="C24" s="33">
        <v>2.9</v>
      </c>
      <c r="D24" s="29" t="s">
        <v>186</v>
      </c>
      <c r="E24" s="30">
        <v>1.7000000000000002</v>
      </c>
      <c r="F24" s="30"/>
      <c r="G24" s="29" t="s">
        <v>146</v>
      </c>
      <c r="H24" s="31">
        <v>2</v>
      </c>
      <c r="I24" s="32" t="s">
        <v>187</v>
      </c>
      <c r="J24" s="34">
        <v>1</v>
      </c>
    </row>
    <row r="25" spans="1:10" ht="14.25">
      <c r="A25" s="30"/>
      <c r="C25" s="33">
        <v>2.9</v>
      </c>
      <c r="D25" s="29" t="s">
        <v>188</v>
      </c>
      <c r="E25" s="30">
        <v>1.3</v>
      </c>
      <c r="F25" s="30"/>
      <c r="G25" s="29" t="s">
        <v>146</v>
      </c>
      <c r="H25" s="31">
        <v>2</v>
      </c>
      <c r="I25" s="32" t="s">
        <v>189</v>
      </c>
      <c r="J25" s="34">
        <v>1</v>
      </c>
    </row>
    <row r="26" spans="1:10" ht="14.25">
      <c r="A26" s="30">
        <v>2</v>
      </c>
      <c r="B26" s="29" t="s">
        <v>156</v>
      </c>
      <c r="C26" s="33">
        <v>2.8</v>
      </c>
      <c r="D26" s="29" t="s">
        <v>190</v>
      </c>
      <c r="E26" s="30">
        <v>3.5</v>
      </c>
      <c r="F26" s="30">
        <v>64</v>
      </c>
      <c r="G26" s="29" t="s">
        <v>146</v>
      </c>
      <c r="H26" s="31">
        <v>6</v>
      </c>
      <c r="I26" s="32" t="s">
        <v>191</v>
      </c>
      <c r="J26" s="34">
        <v>1</v>
      </c>
    </row>
    <row r="27" spans="1:7" ht="14.25">
      <c r="A27" s="30">
        <v>1</v>
      </c>
      <c r="B27" s="29" t="s">
        <v>158</v>
      </c>
      <c r="C27" s="33">
        <v>2.4</v>
      </c>
      <c r="D27" s="29" t="s">
        <v>192</v>
      </c>
      <c r="E27" s="30">
        <v>4.8</v>
      </c>
      <c r="F27" s="30">
        <v>75</v>
      </c>
      <c r="G27" s="29" t="s">
        <v>193</v>
      </c>
    </row>
    <row r="28" spans="1:7" ht="14.25">
      <c r="A28" s="30">
        <v>2</v>
      </c>
      <c r="B28" s="29" t="s">
        <v>160</v>
      </c>
      <c r="C28" s="33">
        <v>2.3</v>
      </c>
      <c r="D28" s="29" t="s">
        <v>194</v>
      </c>
      <c r="E28" s="30">
        <v>1.6</v>
      </c>
      <c r="F28" s="30">
        <v>69</v>
      </c>
      <c r="G28" s="29" t="s">
        <v>195</v>
      </c>
    </row>
    <row r="29" spans="1:10" ht="14.25">
      <c r="A29" s="30"/>
      <c r="C29" s="33">
        <v>2.3</v>
      </c>
      <c r="D29" s="29" t="s">
        <v>196</v>
      </c>
      <c r="E29" s="30">
        <v>1.3</v>
      </c>
      <c r="F29" s="30">
        <v>72</v>
      </c>
      <c r="G29" s="29" t="s">
        <v>195</v>
      </c>
      <c r="H29" s="30"/>
      <c r="J29" s="33"/>
    </row>
    <row r="30" spans="1:7" ht="14.25">
      <c r="A30" s="30">
        <v>1</v>
      </c>
      <c r="B30" s="29" t="s">
        <v>162</v>
      </c>
      <c r="C30" s="33">
        <v>2.2</v>
      </c>
      <c r="D30" s="29" t="s">
        <v>197</v>
      </c>
      <c r="E30" s="30">
        <v>13.5</v>
      </c>
      <c r="F30" s="30">
        <v>67</v>
      </c>
      <c r="G30" s="29" t="s">
        <v>195</v>
      </c>
    </row>
    <row r="31" spans="1:7" ht="14.25">
      <c r="A31" s="30">
        <v>3</v>
      </c>
      <c r="B31" s="29" t="s">
        <v>164</v>
      </c>
      <c r="C31" s="33">
        <v>2.1</v>
      </c>
      <c r="D31" s="29" t="s">
        <v>198</v>
      </c>
      <c r="E31" s="30">
        <v>8.2</v>
      </c>
      <c r="F31" s="30">
        <v>65</v>
      </c>
      <c r="G31" s="29" t="s">
        <v>199</v>
      </c>
    </row>
    <row r="32" spans="1:10" ht="14.25">
      <c r="A32" s="30"/>
      <c r="C32" s="33">
        <v>2.1</v>
      </c>
      <c r="D32" s="29" t="s">
        <v>200</v>
      </c>
      <c r="E32" s="30">
        <v>8.2</v>
      </c>
      <c r="F32" s="30">
        <v>64</v>
      </c>
      <c r="G32" s="29" t="s">
        <v>199</v>
      </c>
      <c r="H32" s="30"/>
      <c r="J32" s="33"/>
    </row>
    <row r="33" spans="1:10" ht="14.25">
      <c r="A33" s="30"/>
      <c r="C33" s="33">
        <v>2.1</v>
      </c>
      <c r="D33" s="29" t="s">
        <v>201</v>
      </c>
      <c r="E33" s="30">
        <v>8.2</v>
      </c>
      <c r="F33" s="30">
        <v>61</v>
      </c>
      <c r="G33" s="29" t="s">
        <v>199</v>
      </c>
      <c r="H33" s="30"/>
      <c r="J33" s="33"/>
    </row>
    <row r="34" spans="1:7" ht="14.25">
      <c r="A34" s="30">
        <v>1</v>
      </c>
      <c r="B34" s="29" t="s">
        <v>166</v>
      </c>
      <c r="C34" s="33">
        <v>2</v>
      </c>
      <c r="D34" s="29" t="s">
        <v>202</v>
      </c>
      <c r="E34" s="30">
        <v>4.4</v>
      </c>
      <c r="F34" s="30">
        <v>89</v>
      </c>
      <c r="G34" s="29" t="s">
        <v>203</v>
      </c>
    </row>
    <row r="35" spans="1:7" ht="14.25">
      <c r="A35" s="30">
        <v>3</v>
      </c>
      <c r="B35" s="29" t="s">
        <v>168</v>
      </c>
      <c r="C35" s="33">
        <v>2</v>
      </c>
      <c r="D35" s="29" t="s">
        <v>204</v>
      </c>
      <c r="E35" s="30">
        <v>2</v>
      </c>
      <c r="F35" s="30">
        <v>71</v>
      </c>
      <c r="G35" s="29" t="s">
        <v>199</v>
      </c>
    </row>
    <row r="36" spans="1:10" ht="14.25">
      <c r="A36" s="30"/>
      <c r="C36" s="33">
        <v>2</v>
      </c>
      <c r="D36" s="29" t="s">
        <v>205</v>
      </c>
      <c r="E36" s="30">
        <v>2</v>
      </c>
      <c r="F36" s="30">
        <v>57</v>
      </c>
      <c r="G36" s="29" t="s">
        <v>199</v>
      </c>
      <c r="H36" s="30"/>
      <c r="J36" s="33"/>
    </row>
    <row r="37" spans="1:10" ht="14.25">
      <c r="A37" s="30"/>
      <c r="C37" s="33">
        <v>2</v>
      </c>
      <c r="D37" s="29" t="s">
        <v>206</v>
      </c>
      <c r="E37" s="30">
        <v>2</v>
      </c>
      <c r="F37" s="30">
        <v>50</v>
      </c>
      <c r="G37" s="29" t="s">
        <v>199</v>
      </c>
      <c r="H37" s="30"/>
      <c r="J37" s="33"/>
    </row>
    <row r="38" spans="1:7" ht="14.25">
      <c r="A38" s="30">
        <v>4</v>
      </c>
      <c r="B38" s="29" t="s">
        <v>171</v>
      </c>
      <c r="C38" s="33">
        <v>2</v>
      </c>
      <c r="D38" s="29" t="s">
        <v>207</v>
      </c>
      <c r="E38" s="30">
        <v>1.5</v>
      </c>
      <c r="F38" s="30">
        <v>87</v>
      </c>
      <c r="G38" s="29" t="s">
        <v>141</v>
      </c>
    </row>
    <row r="39" spans="3:10" ht="14.25">
      <c r="C39" s="33">
        <v>2</v>
      </c>
      <c r="D39" s="29" t="s">
        <v>208</v>
      </c>
      <c r="G39" s="29" t="s">
        <v>141</v>
      </c>
      <c r="J39" s="33"/>
    </row>
    <row r="40" spans="3:10" ht="14.25">
      <c r="C40" s="33">
        <v>2</v>
      </c>
      <c r="D40" s="29" t="s">
        <v>209</v>
      </c>
      <c r="G40" s="29" t="s">
        <v>141</v>
      </c>
      <c r="J40" s="33"/>
    </row>
    <row r="41" spans="3:10" ht="14.25">
      <c r="C41" s="33">
        <v>2</v>
      </c>
      <c r="D41" s="29" t="s">
        <v>210</v>
      </c>
      <c r="G41" s="29" t="s">
        <v>141</v>
      </c>
      <c r="J41" s="33"/>
    </row>
    <row r="42" spans="3:7" ht="14.25">
      <c r="C42" s="33">
        <v>2</v>
      </c>
      <c r="D42" s="29" t="s">
        <v>211</v>
      </c>
      <c r="G42" s="29" t="s">
        <v>141</v>
      </c>
    </row>
    <row r="43" spans="1:7" ht="14.25">
      <c r="A43" s="30">
        <v>3</v>
      </c>
      <c r="B43" s="36" t="s">
        <v>174</v>
      </c>
      <c r="C43" s="33">
        <v>2</v>
      </c>
      <c r="D43" s="29" t="s">
        <v>212</v>
      </c>
      <c r="E43" s="30">
        <v>3.2</v>
      </c>
      <c r="F43" s="30">
        <v>89</v>
      </c>
      <c r="G43" s="29" t="s">
        <v>141</v>
      </c>
    </row>
    <row r="44" spans="3:10" ht="14.25">
      <c r="C44" s="33">
        <v>2</v>
      </c>
      <c r="D44" s="29" t="s">
        <v>213</v>
      </c>
      <c r="G44" s="29" t="s">
        <v>141</v>
      </c>
      <c r="J44" s="33"/>
    </row>
    <row r="45" spans="3:7" ht="14.25">
      <c r="C45" s="33">
        <v>2</v>
      </c>
      <c r="D45" s="29" t="s">
        <v>214</v>
      </c>
      <c r="G45" s="29" t="s">
        <v>141</v>
      </c>
    </row>
    <row r="46" spans="3:7" ht="14.25">
      <c r="C46" s="33">
        <v>2</v>
      </c>
      <c r="D46" s="29" t="s">
        <v>215</v>
      </c>
      <c r="G46" s="29" t="s">
        <v>141</v>
      </c>
    </row>
    <row r="47" spans="1:7" ht="14.25">
      <c r="A47" s="30">
        <v>1</v>
      </c>
      <c r="B47" s="29" t="s">
        <v>177</v>
      </c>
      <c r="C47" s="33">
        <v>1.1</v>
      </c>
      <c r="D47" s="29" t="s">
        <v>216</v>
      </c>
      <c r="E47" s="30">
        <v>1.5</v>
      </c>
      <c r="F47" s="30">
        <v>50</v>
      </c>
      <c r="G47" s="29" t="s">
        <v>141</v>
      </c>
    </row>
    <row r="48" spans="1:7" ht="14.25">
      <c r="A48" s="30">
        <v>1</v>
      </c>
      <c r="B48" s="29" t="s">
        <v>179</v>
      </c>
      <c r="C48" s="33">
        <v>1.1</v>
      </c>
      <c r="D48" s="29" t="s">
        <v>217</v>
      </c>
      <c r="E48" s="30">
        <v>5.4</v>
      </c>
      <c r="F48" s="30">
        <v>62</v>
      </c>
      <c r="G48" s="29" t="s">
        <v>141</v>
      </c>
    </row>
    <row r="49" spans="1:7" ht="14.25">
      <c r="A49" s="30">
        <v>1</v>
      </c>
      <c r="B49" s="29" t="s">
        <v>181</v>
      </c>
      <c r="C49" s="33">
        <v>1.1</v>
      </c>
      <c r="D49" s="29" t="s">
        <v>218</v>
      </c>
      <c r="E49" s="30">
        <v>1.1</v>
      </c>
      <c r="F49" s="30">
        <v>66</v>
      </c>
      <c r="G49" s="29" t="s">
        <v>141</v>
      </c>
    </row>
    <row r="50" spans="1:7" ht="14.25">
      <c r="A50" s="30">
        <v>1</v>
      </c>
      <c r="B50" s="29" t="s">
        <v>183</v>
      </c>
      <c r="C50" s="33">
        <v>1</v>
      </c>
      <c r="D50" s="29" t="s">
        <v>219</v>
      </c>
      <c r="E50" s="30">
        <v>4.6</v>
      </c>
      <c r="F50" s="30">
        <v>60</v>
      </c>
      <c r="G50" s="29" t="s">
        <v>170</v>
      </c>
    </row>
    <row r="51" spans="1:7" ht="14.25">
      <c r="A51" s="30">
        <v>2</v>
      </c>
      <c r="B51" s="29" t="s">
        <v>185</v>
      </c>
      <c r="C51" s="33">
        <v>1</v>
      </c>
      <c r="D51" s="29" t="s">
        <v>220</v>
      </c>
      <c r="E51" s="30">
        <v>8.5</v>
      </c>
      <c r="F51" s="30">
        <v>88</v>
      </c>
      <c r="G51" s="29" t="s">
        <v>203</v>
      </c>
    </row>
    <row r="52" spans="1:7" ht="14.25">
      <c r="A52" s="30"/>
      <c r="C52" s="33">
        <v>1</v>
      </c>
      <c r="D52" s="29" t="s">
        <v>221</v>
      </c>
      <c r="E52" s="30">
        <v>4.8</v>
      </c>
      <c r="F52" s="30">
        <v>70</v>
      </c>
      <c r="G52" s="29" t="s">
        <v>203</v>
      </c>
    </row>
    <row r="53" spans="1:7" ht="14.25">
      <c r="A53" s="30">
        <v>2</v>
      </c>
      <c r="B53" s="29" t="s">
        <v>187</v>
      </c>
      <c r="C53" s="33">
        <v>1</v>
      </c>
      <c r="D53" s="29" t="s">
        <v>222</v>
      </c>
      <c r="E53" s="30">
        <v>1.6</v>
      </c>
      <c r="F53" s="30">
        <v>99</v>
      </c>
      <c r="G53" s="29" t="s">
        <v>223</v>
      </c>
    </row>
    <row r="54" spans="1:7" ht="14.25">
      <c r="A54" s="30"/>
      <c r="C54" s="33">
        <v>1</v>
      </c>
      <c r="D54" s="29" t="s">
        <v>224</v>
      </c>
      <c r="E54" s="30">
        <v>1.6</v>
      </c>
      <c r="F54" s="30">
        <v>78</v>
      </c>
      <c r="G54" s="29" t="s">
        <v>223</v>
      </c>
    </row>
    <row r="55" spans="1:7" ht="14.25">
      <c r="A55" s="30">
        <v>2</v>
      </c>
      <c r="B55" s="29" t="s">
        <v>189</v>
      </c>
      <c r="C55" s="33">
        <v>1</v>
      </c>
      <c r="D55" s="29" t="s">
        <v>225</v>
      </c>
      <c r="E55" s="30">
        <v>1.8</v>
      </c>
      <c r="F55" s="30">
        <v>50</v>
      </c>
      <c r="G55" s="29" t="s">
        <v>141</v>
      </c>
    </row>
    <row r="56" spans="1:7" ht="14.25">
      <c r="A56" s="30">
        <v>6</v>
      </c>
      <c r="B56" s="29" t="s">
        <v>191</v>
      </c>
      <c r="C56" s="33">
        <v>1</v>
      </c>
      <c r="D56" s="29" t="s">
        <v>226</v>
      </c>
      <c r="E56" s="30"/>
      <c r="F56" s="30"/>
      <c r="G56" s="29" t="s">
        <v>141</v>
      </c>
    </row>
    <row r="57" spans="1:7" ht="14.25">
      <c r="A57" s="30">
        <v>3</v>
      </c>
      <c r="B57" s="29" t="s">
        <v>227</v>
      </c>
      <c r="C57" s="33" t="s">
        <v>140</v>
      </c>
      <c r="D57" s="29" t="s">
        <v>228</v>
      </c>
      <c r="E57" s="30">
        <v>2.5</v>
      </c>
      <c r="F57" s="30">
        <v>61</v>
      </c>
      <c r="G57" s="29" t="s">
        <v>141</v>
      </c>
    </row>
    <row r="58" spans="1:7" ht="14.25">
      <c r="A58" s="30"/>
      <c r="C58" s="33" t="s">
        <v>140</v>
      </c>
      <c r="D58" s="29" t="s">
        <v>229</v>
      </c>
      <c r="E58" s="30">
        <v>3.4</v>
      </c>
      <c r="F58" s="30">
        <v>55</v>
      </c>
      <c r="G58" s="29" t="s">
        <v>141</v>
      </c>
    </row>
    <row r="59" spans="1:7" ht="14.25">
      <c r="A59" s="30"/>
      <c r="C59" s="33" t="s">
        <v>140</v>
      </c>
      <c r="D59" s="29" t="s">
        <v>230</v>
      </c>
      <c r="E59" s="30">
        <v>3.4</v>
      </c>
      <c r="F59" s="30">
        <v>53</v>
      </c>
      <c r="G59" s="29" t="s">
        <v>141</v>
      </c>
    </row>
    <row r="60" spans="1:7" ht="14.25">
      <c r="A60" s="30">
        <v>1</v>
      </c>
      <c r="B60" s="29" t="s">
        <v>231</v>
      </c>
      <c r="C60" s="33" t="s">
        <v>140</v>
      </c>
      <c r="D60" s="29" t="s">
        <v>232</v>
      </c>
      <c r="E60" s="30">
        <v>1.5</v>
      </c>
      <c r="F60" s="30">
        <v>54</v>
      </c>
      <c r="G60" s="29" t="s">
        <v>141</v>
      </c>
    </row>
    <row r="62" spans="1:2" ht="14.25">
      <c r="A62" s="33">
        <f>AVERAGE($A2:$A60)</f>
        <v>2.5185185185185186</v>
      </c>
      <c r="B62" s="29" t="s">
        <v>233</v>
      </c>
    </row>
    <row r="63" spans="1:2" ht="14.25">
      <c r="A63" s="33">
        <f>MEDIAN($A3:$A61)</f>
        <v>2</v>
      </c>
      <c r="B63" s="29" t="s">
        <v>234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16384" width="11.57421875" style="0" customWidth="1"/>
  </cols>
  <sheetData>
    <row r="1" spans="1:6" ht="12.75">
      <c r="A1" s="36" t="s">
        <v>7</v>
      </c>
      <c r="B1" s="36" t="s">
        <v>138</v>
      </c>
      <c r="C1" s="30" t="s">
        <v>235</v>
      </c>
      <c r="D1" s="30" t="s">
        <v>236</v>
      </c>
      <c r="E1" s="30" t="s">
        <v>237</v>
      </c>
      <c r="F1" s="30" t="s">
        <v>238</v>
      </c>
    </row>
    <row r="2" spans="1:6" ht="12.75">
      <c r="A2" s="36" t="s">
        <v>44</v>
      </c>
      <c r="B2" s="36" t="s">
        <v>239</v>
      </c>
      <c r="C2" s="30">
        <v>92</v>
      </c>
      <c r="D2" s="30">
        <v>40.1</v>
      </c>
      <c r="E2" s="30">
        <v>1</v>
      </c>
      <c r="F2" s="30">
        <f aca="true" t="shared" si="0" ref="F2:F108">$D2/$E2</f>
        <v>40.1</v>
      </c>
    </row>
    <row r="3" spans="1:6" ht="12.75">
      <c r="A3" s="36" t="s">
        <v>38</v>
      </c>
      <c r="B3" s="36" t="s">
        <v>240</v>
      </c>
      <c r="C3" s="30">
        <v>86</v>
      </c>
      <c r="D3" s="30">
        <v>33.3</v>
      </c>
      <c r="E3" s="30">
        <v>2</v>
      </c>
      <c r="F3" s="37">
        <f t="shared" si="0"/>
        <v>16.65</v>
      </c>
    </row>
    <row r="4" spans="1:6" ht="12.75">
      <c r="A4" s="36" t="s">
        <v>37</v>
      </c>
      <c r="B4" s="36" t="s">
        <v>240</v>
      </c>
      <c r="C4" s="30">
        <v>87</v>
      </c>
      <c r="D4" s="30">
        <v>24.8</v>
      </c>
      <c r="E4" s="30">
        <v>1</v>
      </c>
      <c r="F4" s="37">
        <f t="shared" si="0"/>
        <v>24.8</v>
      </c>
    </row>
    <row r="5" spans="1:6" ht="12.75">
      <c r="A5" s="36" t="s">
        <v>241</v>
      </c>
      <c r="B5" s="36" t="s">
        <v>242</v>
      </c>
      <c r="C5" s="30">
        <v>97</v>
      </c>
      <c r="D5" s="30">
        <v>23.4</v>
      </c>
      <c r="E5" s="30">
        <v>2</v>
      </c>
      <c r="F5" s="37">
        <f t="shared" si="0"/>
        <v>11.7</v>
      </c>
    </row>
    <row r="6" spans="1:6" ht="12.75">
      <c r="A6" s="36" t="s">
        <v>50</v>
      </c>
      <c r="B6" s="36" t="s">
        <v>141</v>
      </c>
      <c r="C6" s="30">
        <v>95</v>
      </c>
      <c r="D6" s="30">
        <v>17</v>
      </c>
      <c r="E6" s="30">
        <v>3</v>
      </c>
      <c r="F6" s="37">
        <f t="shared" si="0"/>
        <v>5.666666666666667</v>
      </c>
    </row>
    <row r="7" spans="1:6" ht="12.75">
      <c r="A7" s="36" t="s">
        <v>243</v>
      </c>
      <c r="B7" s="36" t="s">
        <v>244</v>
      </c>
      <c r="C7" s="30">
        <v>85</v>
      </c>
      <c r="D7" s="30">
        <v>16.3</v>
      </c>
      <c r="E7" s="30">
        <v>4</v>
      </c>
      <c r="F7" s="37">
        <f t="shared" si="0"/>
        <v>4.075</v>
      </c>
    </row>
    <row r="8" spans="1:6" ht="12.75">
      <c r="A8" s="36" t="s">
        <v>101</v>
      </c>
      <c r="B8" s="36" t="s">
        <v>239</v>
      </c>
      <c r="C8" s="30">
        <v>89</v>
      </c>
      <c r="D8" s="30">
        <v>15.3</v>
      </c>
      <c r="E8" s="30">
        <v>4</v>
      </c>
      <c r="F8" s="37">
        <f t="shared" si="0"/>
        <v>3.825</v>
      </c>
    </row>
    <row r="9" spans="1:6" ht="12.75">
      <c r="A9" s="36" t="s">
        <v>42</v>
      </c>
      <c r="B9" s="36" t="s">
        <v>240</v>
      </c>
      <c r="C9" s="30">
        <v>89</v>
      </c>
      <c r="D9" s="30">
        <v>14.4</v>
      </c>
      <c r="E9" s="30">
        <v>1</v>
      </c>
      <c r="F9" s="37">
        <f t="shared" si="0"/>
        <v>14.4</v>
      </c>
    </row>
    <row r="10" spans="1:6" ht="12.75">
      <c r="A10" s="36" t="s">
        <v>71</v>
      </c>
      <c r="B10" s="36" t="s">
        <v>193</v>
      </c>
      <c r="C10" s="30">
        <v>90</v>
      </c>
      <c r="D10" s="30">
        <v>14.2</v>
      </c>
      <c r="E10" s="30">
        <v>1</v>
      </c>
      <c r="F10" s="37">
        <f t="shared" si="0"/>
        <v>14.2</v>
      </c>
    </row>
    <row r="11" spans="1:6" ht="12.75">
      <c r="A11" s="36" t="s">
        <v>245</v>
      </c>
      <c r="B11" s="36" t="s">
        <v>170</v>
      </c>
      <c r="C11" s="30">
        <v>88</v>
      </c>
      <c r="D11" s="30">
        <v>13.9</v>
      </c>
      <c r="E11" s="30">
        <v>2</v>
      </c>
      <c r="F11" s="37">
        <f t="shared" si="0"/>
        <v>6.95</v>
      </c>
    </row>
    <row r="12" spans="1:6" ht="12.75">
      <c r="A12" s="36" t="s">
        <v>246</v>
      </c>
      <c r="B12" s="36" t="s">
        <v>240</v>
      </c>
      <c r="C12" s="30">
        <v>85</v>
      </c>
      <c r="D12" s="30">
        <v>13.5</v>
      </c>
      <c r="E12" s="30">
        <v>3</v>
      </c>
      <c r="F12" s="37">
        <f t="shared" si="0"/>
        <v>4.5</v>
      </c>
    </row>
    <row r="13" spans="1:6" ht="12.75">
      <c r="A13" s="36" t="s">
        <v>247</v>
      </c>
      <c r="B13" s="36" t="s">
        <v>141</v>
      </c>
      <c r="C13" s="30">
        <v>92</v>
      </c>
      <c r="D13" s="30">
        <v>12.5</v>
      </c>
      <c r="E13" s="30">
        <v>2</v>
      </c>
      <c r="F13" s="37">
        <f t="shared" si="0"/>
        <v>6.25</v>
      </c>
    </row>
    <row r="14" spans="1:6" ht="12.75">
      <c r="A14" s="36" t="s">
        <v>248</v>
      </c>
      <c r="B14" s="36" t="s">
        <v>249</v>
      </c>
      <c r="C14" s="30">
        <v>88</v>
      </c>
      <c r="D14" s="30">
        <v>12.5</v>
      </c>
      <c r="E14" s="30">
        <v>3</v>
      </c>
      <c r="F14" s="37">
        <f t="shared" si="0"/>
        <v>4.166666666666667</v>
      </c>
    </row>
    <row r="15" spans="1:6" ht="12.75">
      <c r="A15" s="36" t="s">
        <v>250</v>
      </c>
      <c r="B15" s="36" t="s">
        <v>251</v>
      </c>
      <c r="C15" s="30">
        <v>91</v>
      </c>
      <c r="D15" s="30">
        <v>11.3</v>
      </c>
      <c r="E15" s="30">
        <v>1</v>
      </c>
      <c r="F15" s="37">
        <f t="shared" si="0"/>
        <v>11.3</v>
      </c>
    </row>
    <row r="16" spans="1:6" ht="12.75">
      <c r="A16" s="36" t="s">
        <v>252</v>
      </c>
      <c r="B16" s="36" t="s">
        <v>141</v>
      </c>
      <c r="C16" s="30">
        <v>87</v>
      </c>
      <c r="D16" s="30">
        <v>9</v>
      </c>
      <c r="E16" s="30">
        <v>3</v>
      </c>
      <c r="F16" s="37">
        <f t="shared" si="0"/>
        <v>3</v>
      </c>
    </row>
    <row r="17" spans="1:6" ht="12.75">
      <c r="A17" s="36" t="s">
        <v>253</v>
      </c>
      <c r="B17" s="36" t="s">
        <v>141</v>
      </c>
      <c r="C17" s="30">
        <v>85</v>
      </c>
      <c r="D17" s="30">
        <v>8.3</v>
      </c>
      <c r="E17" s="30">
        <v>3</v>
      </c>
      <c r="F17" s="37">
        <f t="shared" si="0"/>
        <v>2.766666666666667</v>
      </c>
    </row>
    <row r="18" spans="1:6" ht="12.75">
      <c r="A18" s="36" t="s">
        <v>254</v>
      </c>
      <c r="B18" s="36" t="s">
        <v>255</v>
      </c>
      <c r="C18" s="30">
        <v>86</v>
      </c>
      <c r="D18" s="30">
        <v>7.5</v>
      </c>
      <c r="E18" s="30">
        <v>3</v>
      </c>
      <c r="F18" s="37">
        <f t="shared" si="0"/>
        <v>2.5</v>
      </c>
    </row>
    <row r="19" spans="1:6" ht="12.75">
      <c r="A19" s="36" t="s">
        <v>256</v>
      </c>
      <c r="B19" s="36" t="s">
        <v>141</v>
      </c>
      <c r="C19" s="30">
        <v>86</v>
      </c>
      <c r="D19" s="30">
        <v>6.9</v>
      </c>
      <c r="E19" s="30">
        <v>1</v>
      </c>
      <c r="F19" s="37">
        <f t="shared" si="0"/>
        <v>6.9</v>
      </c>
    </row>
    <row r="20" spans="1:6" ht="12.75">
      <c r="A20" s="36" t="s">
        <v>257</v>
      </c>
      <c r="B20" s="36" t="s">
        <v>255</v>
      </c>
      <c r="C20" s="30">
        <v>86</v>
      </c>
      <c r="D20" s="30">
        <v>6.5</v>
      </c>
      <c r="E20" s="30">
        <v>4</v>
      </c>
      <c r="F20" s="37">
        <f t="shared" si="0"/>
        <v>1.625</v>
      </c>
    </row>
    <row r="21" spans="1:6" ht="12.75">
      <c r="A21" s="36" t="s">
        <v>258</v>
      </c>
      <c r="B21" s="36" t="s">
        <v>141</v>
      </c>
      <c r="C21" s="30">
        <v>91</v>
      </c>
      <c r="D21" s="30">
        <v>6.3</v>
      </c>
      <c r="E21" s="30">
        <v>2</v>
      </c>
      <c r="F21" s="37">
        <f t="shared" si="0"/>
        <v>3.15</v>
      </c>
    </row>
    <row r="22" spans="1:6" ht="12.75">
      <c r="A22" s="36" t="s">
        <v>259</v>
      </c>
      <c r="B22" s="36" t="s">
        <v>170</v>
      </c>
      <c r="C22" s="30">
        <v>88</v>
      </c>
      <c r="D22" s="30">
        <v>6.2</v>
      </c>
      <c r="E22" s="30">
        <v>5</v>
      </c>
      <c r="F22" s="37">
        <f t="shared" si="0"/>
        <v>1.24</v>
      </c>
    </row>
    <row r="23" spans="1:6" ht="12.75">
      <c r="A23" s="36" t="s">
        <v>74</v>
      </c>
      <c r="B23" s="36" t="s">
        <v>193</v>
      </c>
      <c r="C23" s="30">
        <v>87</v>
      </c>
      <c r="D23" s="30">
        <v>5.8</v>
      </c>
      <c r="E23" s="30">
        <v>6</v>
      </c>
      <c r="F23" s="37">
        <f t="shared" si="0"/>
        <v>0.9666666666666667</v>
      </c>
    </row>
    <row r="24" spans="1:6" ht="12.75">
      <c r="A24" s="36" t="s">
        <v>260</v>
      </c>
      <c r="B24" s="36" t="s">
        <v>203</v>
      </c>
      <c r="C24" s="30">
        <v>88</v>
      </c>
      <c r="D24" s="30">
        <v>5.6</v>
      </c>
      <c r="E24" s="30">
        <v>2</v>
      </c>
      <c r="F24" s="37">
        <f t="shared" si="0"/>
        <v>2.8</v>
      </c>
    </row>
    <row r="25" spans="1:6" ht="12.75">
      <c r="A25" s="36" t="s">
        <v>261</v>
      </c>
      <c r="B25" s="36" t="s">
        <v>255</v>
      </c>
      <c r="C25" s="30">
        <v>85</v>
      </c>
      <c r="D25" s="30">
        <v>5.5</v>
      </c>
      <c r="E25" s="30">
        <v>5</v>
      </c>
      <c r="F25" s="37">
        <f t="shared" si="0"/>
        <v>1.1</v>
      </c>
    </row>
    <row r="26" spans="1:6" ht="12.75">
      <c r="A26" s="36" t="s">
        <v>119</v>
      </c>
      <c r="B26" s="36" t="s">
        <v>262</v>
      </c>
      <c r="C26" s="30">
        <v>86</v>
      </c>
      <c r="D26" s="30">
        <v>5.5</v>
      </c>
      <c r="E26" s="30">
        <v>5</v>
      </c>
      <c r="F26" s="37">
        <f t="shared" si="0"/>
        <v>1.1</v>
      </c>
    </row>
    <row r="27" spans="1:6" ht="12.75">
      <c r="A27" s="36" t="s">
        <v>52</v>
      </c>
      <c r="B27" s="36" t="s">
        <v>170</v>
      </c>
      <c r="C27" s="30">
        <v>91</v>
      </c>
      <c r="D27" s="30">
        <v>5</v>
      </c>
      <c r="E27" s="30">
        <v>1</v>
      </c>
      <c r="F27" s="37">
        <f t="shared" si="0"/>
        <v>5</v>
      </c>
    </row>
    <row r="28" spans="1:6" ht="12.75">
      <c r="A28" s="36" t="s">
        <v>263</v>
      </c>
      <c r="B28" s="36" t="s">
        <v>264</v>
      </c>
      <c r="C28" s="30">
        <v>89</v>
      </c>
      <c r="D28" s="30">
        <v>4.9</v>
      </c>
      <c r="E28" s="30">
        <v>3</v>
      </c>
      <c r="F28" s="37">
        <f t="shared" si="0"/>
        <v>1.6333333333333335</v>
      </c>
    </row>
    <row r="29" spans="1:6" ht="12.75">
      <c r="A29" s="36" t="s">
        <v>265</v>
      </c>
      <c r="B29" s="36" t="s">
        <v>141</v>
      </c>
      <c r="C29" s="30">
        <v>89</v>
      </c>
      <c r="D29" s="30">
        <v>4.8</v>
      </c>
      <c r="E29" s="30">
        <v>3</v>
      </c>
      <c r="F29" s="37">
        <f t="shared" si="0"/>
        <v>1.5999999999999999</v>
      </c>
    </row>
    <row r="30" spans="1:6" ht="12.75">
      <c r="A30" s="36" t="s">
        <v>266</v>
      </c>
      <c r="B30" s="36" t="s">
        <v>141</v>
      </c>
      <c r="C30" s="30">
        <v>85</v>
      </c>
      <c r="D30" s="30">
        <v>4.8</v>
      </c>
      <c r="E30" s="30">
        <v>7</v>
      </c>
      <c r="F30" s="37">
        <f t="shared" si="0"/>
        <v>0.6857142857142857</v>
      </c>
    </row>
    <row r="31" spans="1:6" ht="12.75">
      <c r="A31" s="36" t="s">
        <v>267</v>
      </c>
      <c r="B31" s="36" t="s">
        <v>141</v>
      </c>
      <c r="C31" s="30">
        <v>86</v>
      </c>
      <c r="D31" s="30">
        <v>4.7</v>
      </c>
      <c r="E31" s="30">
        <v>2</v>
      </c>
      <c r="F31" s="37">
        <f t="shared" si="0"/>
        <v>2.35</v>
      </c>
    </row>
    <row r="32" spans="1:6" ht="12.75">
      <c r="A32" s="36" t="s">
        <v>268</v>
      </c>
      <c r="B32" s="36" t="s">
        <v>239</v>
      </c>
      <c r="C32" s="30">
        <v>85</v>
      </c>
      <c r="D32" s="30">
        <v>4.5</v>
      </c>
      <c r="E32" s="30">
        <v>4</v>
      </c>
      <c r="F32" s="37">
        <f t="shared" si="0"/>
        <v>1.125</v>
      </c>
    </row>
    <row r="33" spans="1:6" ht="12.75">
      <c r="A33" s="36" t="s">
        <v>94</v>
      </c>
      <c r="B33" s="36" t="s">
        <v>269</v>
      </c>
      <c r="C33" s="30">
        <v>89</v>
      </c>
      <c r="D33" s="30">
        <v>4.5</v>
      </c>
      <c r="E33" s="30">
        <v>4</v>
      </c>
      <c r="F33" s="37">
        <f t="shared" si="0"/>
        <v>1.125</v>
      </c>
    </row>
    <row r="34" spans="1:6" ht="12.75">
      <c r="A34" s="36" t="s">
        <v>270</v>
      </c>
      <c r="B34" s="36" t="s">
        <v>271</v>
      </c>
      <c r="C34" s="30">
        <v>89</v>
      </c>
      <c r="D34" s="30">
        <v>4.3</v>
      </c>
      <c r="E34" s="30">
        <v>4</v>
      </c>
      <c r="F34" s="37">
        <f t="shared" si="0"/>
        <v>1.075</v>
      </c>
    </row>
    <row r="35" spans="1:6" ht="12.75">
      <c r="A35" s="36" t="s">
        <v>272</v>
      </c>
      <c r="B35" s="36" t="s">
        <v>141</v>
      </c>
      <c r="C35" s="30">
        <v>88</v>
      </c>
      <c r="D35" s="30">
        <v>4.3</v>
      </c>
      <c r="E35" s="30">
        <v>6</v>
      </c>
      <c r="F35" s="37">
        <f t="shared" si="0"/>
        <v>0.7166666666666667</v>
      </c>
    </row>
    <row r="36" spans="1:6" ht="12.75">
      <c r="A36" s="36" t="s">
        <v>273</v>
      </c>
      <c r="B36" s="36" t="s">
        <v>141</v>
      </c>
      <c r="C36" s="30">
        <v>97</v>
      </c>
      <c r="D36" s="30">
        <v>4.2</v>
      </c>
      <c r="E36" s="30">
        <v>2</v>
      </c>
      <c r="F36" s="37">
        <f t="shared" si="0"/>
        <v>2.1</v>
      </c>
    </row>
    <row r="37" spans="1:6" ht="12.75">
      <c r="A37" s="36" t="s">
        <v>274</v>
      </c>
      <c r="B37" s="36" t="s">
        <v>275</v>
      </c>
      <c r="C37" s="30">
        <v>97</v>
      </c>
      <c r="D37" s="30">
        <v>4.2</v>
      </c>
      <c r="E37" s="30">
        <v>2</v>
      </c>
      <c r="F37" s="37">
        <f t="shared" si="0"/>
        <v>2.1</v>
      </c>
    </row>
    <row r="38" spans="1:6" ht="12.75">
      <c r="A38" s="36" t="s">
        <v>276</v>
      </c>
      <c r="B38" s="36" t="s">
        <v>193</v>
      </c>
      <c r="C38" s="30">
        <v>93</v>
      </c>
      <c r="D38" s="30">
        <v>4.1</v>
      </c>
      <c r="E38" s="30">
        <v>1</v>
      </c>
      <c r="F38" s="37">
        <f t="shared" si="0"/>
        <v>4.1</v>
      </c>
    </row>
    <row r="39" spans="1:6" ht="12.75">
      <c r="A39" s="36" t="s">
        <v>96</v>
      </c>
      <c r="B39" s="36" t="s">
        <v>141</v>
      </c>
      <c r="C39" s="30">
        <v>89</v>
      </c>
      <c r="D39" s="30">
        <v>3.9</v>
      </c>
      <c r="E39" s="30">
        <v>5</v>
      </c>
      <c r="F39" s="37">
        <f t="shared" si="0"/>
        <v>0.78</v>
      </c>
    </row>
    <row r="40" spans="1:6" ht="12.75">
      <c r="A40" s="36" t="s">
        <v>277</v>
      </c>
      <c r="B40" s="36" t="s">
        <v>141</v>
      </c>
      <c r="C40" s="30">
        <v>85</v>
      </c>
      <c r="D40" s="30">
        <v>3.8</v>
      </c>
      <c r="E40" s="30">
        <v>2</v>
      </c>
      <c r="F40" s="37">
        <f t="shared" si="0"/>
        <v>1.9</v>
      </c>
    </row>
    <row r="41" spans="1:6" ht="12.75">
      <c r="A41" s="36" t="s">
        <v>278</v>
      </c>
      <c r="B41" s="36" t="s">
        <v>279</v>
      </c>
      <c r="C41" s="30">
        <v>91</v>
      </c>
      <c r="D41" s="30">
        <v>3.8</v>
      </c>
      <c r="E41" s="30">
        <v>4</v>
      </c>
      <c r="F41" s="37">
        <f t="shared" si="0"/>
        <v>0.95</v>
      </c>
    </row>
    <row r="42" spans="1:6" ht="12.75">
      <c r="A42" s="36" t="s">
        <v>280</v>
      </c>
      <c r="B42" s="36" t="s">
        <v>141</v>
      </c>
      <c r="C42" s="30">
        <v>86</v>
      </c>
      <c r="D42" s="30">
        <v>3.6</v>
      </c>
      <c r="E42" s="30">
        <v>2</v>
      </c>
      <c r="F42" s="37">
        <f t="shared" si="0"/>
        <v>1.8</v>
      </c>
    </row>
    <row r="43" spans="1:6" ht="12.75">
      <c r="A43" s="36" t="s">
        <v>281</v>
      </c>
      <c r="B43" s="36" t="s">
        <v>141</v>
      </c>
      <c r="C43" s="30">
        <v>85</v>
      </c>
      <c r="D43" s="30">
        <v>3.6</v>
      </c>
      <c r="E43" s="30">
        <v>3</v>
      </c>
      <c r="F43" s="37">
        <f t="shared" si="0"/>
        <v>1.2</v>
      </c>
    </row>
    <row r="44" spans="1:6" ht="12.75">
      <c r="A44" s="36" t="s">
        <v>282</v>
      </c>
      <c r="B44" s="36" t="s">
        <v>249</v>
      </c>
      <c r="C44" s="30">
        <v>88</v>
      </c>
      <c r="D44" s="30">
        <v>3.5</v>
      </c>
      <c r="E44" s="30">
        <v>4</v>
      </c>
      <c r="F44" s="37">
        <f t="shared" si="0"/>
        <v>0.875</v>
      </c>
    </row>
    <row r="45" spans="1:6" ht="12.75">
      <c r="A45" s="36" t="s">
        <v>283</v>
      </c>
      <c r="B45" s="36" t="s">
        <v>269</v>
      </c>
      <c r="C45" s="30">
        <v>90</v>
      </c>
      <c r="D45" s="30">
        <v>3.4</v>
      </c>
      <c r="E45" s="30">
        <v>3</v>
      </c>
      <c r="F45" s="37">
        <f t="shared" si="0"/>
        <v>1.1333333333333333</v>
      </c>
    </row>
    <row r="46" spans="1:6" ht="12.75">
      <c r="A46" s="36" t="s">
        <v>284</v>
      </c>
      <c r="B46" s="36" t="s">
        <v>141</v>
      </c>
      <c r="C46" s="30">
        <v>89</v>
      </c>
      <c r="D46" s="30">
        <v>3.2</v>
      </c>
      <c r="E46" s="30">
        <v>3</v>
      </c>
      <c r="F46" s="37">
        <f t="shared" si="0"/>
        <v>1.0666666666666667</v>
      </c>
    </row>
    <row r="47" spans="1:6" ht="12.75">
      <c r="A47" s="36" t="s">
        <v>285</v>
      </c>
      <c r="B47" s="36" t="s">
        <v>141</v>
      </c>
      <c r="C47" s="30">
        <v>91</v>
      </c>
      <c r="D47" s="30">
        <v>3.1</v>
      </c>
      <c r="E47" s="30">
        <v>1</v>
      </c>
      <c r="F47" s="37">
        <f t="shared" si="0"/>
        <v>3.1</v>
      </c>
    </row>
    <row r="48" spans="1:6" ht="12.75">
      <c r="A48" s="36" t="s">
        <v>286</v>
      </c>
      <c r="B48" s="36" t="s">
        <v>141</v>
      </c>
      <c r="C48" s="30">
        <v>91</v>
      </c>
      <c r="D48" s="30">
        <v>3.1</v>
      </c>
      <c r="E48" s="30">
        <v>3</v>
      </c>
      <c r="F48" s="37">
        <f t="shared" si="0"/>
        <v>1.0333333333333334</v>
      </c>
    </row>
    <row r="49" spans="1:6" ht="12.75">
      <c r="A49" s="36" t="s">
        <v>287</v>
      </c>
      <c r="B49" s="36" t="s">
        <v>141</v>
      </c>
      <c r="C49" s="30">
        <v>85</v>
      </c>
      <c r="D49" s="30">
        <v>3.1</v>
      </c>
      <c r="E49" s="30">
        <v>4</v>
      </c>
      <c r="F49" s="37">
        <f t="shared" si="0"/>
        <v>0.775</v>
      </c>
    </row>
    <row r="50" spans="1:6" ht="12.75">
      <c r="A50" s="36" t="s">
        <v>288</v>
      </c>
      <c r="B50" s="36" t="s">
        <v>199</v>
      </c>
      <c r="C50" s="30">
        <v>94</v>
      </c>
      <c r="D50" s="30">
        <v>3</v>
      </c>
      <c r="E50" s="30">
        <v>5</v>
      </c>
      <c r="F50" s="37">
        <f t="shared" si="0"/>
        <v>0.6</v>
      </c>
    </row>
    <row r="51" spans="1:6" ht="12.75">
      <c r="A51" s="36" t="s">
        <v>105</v>
      </c>
      <c r="B51" s="36" t="s">
        <v>141</v>
      </c>
      <c r="C51" s="30">
        <v>99</v>
      </c>
      <c r="D51" s="30">
        <v>3</v>
      </c>
      <c r="E51" s="30">
        <v>6</v>
      </c>
      <c r="F51" s="37">
        <f t="shared" si="0"/>
        <v>0.5</v>
      </c>
    </row>
    <row r="52" spans="1:6" ht="12.75">
      <c r="A52" s="36" t="s">
        <v>99</v>
      </c>
      <c r="B52" s="36" t="s">
        <v>251</v>
      </c>
      <c r="C52" s="30">
        <v>85</v>
      </c>
      <c r="D52" s="30">
        <v>3</v>
      </c>
      <c r="E52" s="30">
        <v>7</v>
      </c>
      <c r="F52" s="37">
        <f t="shared" si="0"/>
        <v>0.42857142857142855</v>
      </c>
    </row>
    <row r="53" spans="1:6" ht="14.25">
      <c r="A53" s="36" t="s">
        <v>100</v>
      </c>
      <c r="B53" s="36" t="s">
        <v>289</v>
      </c>
      <c r="C53" s="30">
        <v>87</v>
      </c>
      <c r="D53" s="30">
        <v>2.9</v>
      </c>
      <c r="E53" s="30">
        <v>2</v>
      </c>
      <c r="F53" s="37">
        <f t="shared" si="0"/>
        <v>1.45</v>
      </c>
    </row>
    <row r="54" spans="1:6" ht="14.25">
      <c r="A54" s="36" t="s">
        <v>290</v>
      </c>
      <c r="B54" s="36" t="s">
        <v>141</v>
      </c>
      <c r="C54" s="30">
        <v>90</v>
      </c>
      <c r="D54" s="30">
        <v>2.5</v>
      </c>
      <c r="E54" s="30">
        <v>4</v>
      </c>
      <c r="F54" s="37">
        <f t="shared" si="0"/>
        <v>0.625</v>
      </c>
    </row>
    <row r="55" spans="1:6" ht="14.25">
      <c r="A55" s="36" t="s">
        <v>291</v>
      </c>
      <c r="B55" s="36" t="s">
        <v>141</v>
      </c>
      <c r="C55" s="30">
        <v>96</v>
      </c>
      <c r="D55" s="30">
        <v>2.5</v>
      </c>
      <c r="E55" s="30">
        <v>4</v>
      </c>
      <c r="F55" s="37">
        <f t="shared" si="0"/>
        <v>0.625</v>
      </c>
    </row>
    <row r="56" spans="1:6" ht="14.25">
      <c r="A56" s="36" t="s">
        <v>292</v>
      </c>
      <c r="B56" s="36" t="s">
        <v>141</v>
      </c>
      <c r="C56" s="30">
        <v>91</v>
      </c>
      <c r="D56" s="30">
        <v>2.5</v>
      </c>
      <c r="E56" s="30">
        <v>4</v>
      </c>
      <c r="F56" s="37">
        <f t="shared" si="0"/>
        <v>0.625</v>
      </c>
    </row>
    <row r="57" spans="1:6" ht="14.25">
      <c r="A57" s="36" t="s">
        <v>293</v>
      </c>
      <c r="B57" s="36" t="s">
        <v>255</v>
      </c>
      <c r="C57" s="30">
        <v>87</v>
      </c>
      <c r="D57" s="30">
        <v>2.4</v>
      </c>
      <c r="E57" s="30">
        <v>5</v>
      </c>
      <c r="F57" s="37">
        <f t="shared" si="0"/>
        <v>0.48</v>
      </c>
    </row>
    <row r="58" spans="1:6" ht="14.25">
      <c r="A58" s="36" t="s">
        <v>294</v>
      </c>
      <c r="B58" s="36" t="s">
        <v>170</v>
      </c>
      <c r="C58" s="30">
        <v>93</v>
      </c>
      <c r="D58" s="30">
        <v>2.4</v>
      </c>
      <c r="E58" s="30">
        <v>5</v>
      </c>
      <c r="F58" s="37">
        <f t="shared" si="0"/>
        <v>0.48</v>
      </c>
    </row>
    <row r="59" spans="1:6" ht="14.25">
      <c r="A59" s="36" t="s">
        <v>295</v>
      </c>
      <c r="B59" s="36" t="s">
        <v>262</v>
      </c>
      <c r="C59" s="30">
        <v>96</v>
      </c>
      <c r="D59" s="30">
        <v>2.4</v>
      </c>
      <c r="E59" s="30">
        <v>14</v>
      </c>
      <c r="F59" s="37">
        <f t="shared" si="0"/>
        <v>0.17142857142857143</v>
      </c>
    </row>
    <row r="60" spans="1:6" ht="14.25">
      <c r="A60" s="36" t="s">
        <v>296</v>
      </c>
      <c r="B60" s="36" t="s">
        <v>240</v>
      </c>
      <c r="C60" s="30">
        <v>90</v>
      </c>
      <c r="D60" s="30">
        <v>2.3</v>
      </c>
      <c r="E60" s="30">
        <v>8</v>
      </c>
      <c r="F60" s="37">
        <f t="shared" si="0"/>
        <v>0.2875</v>
      </c>
    </row>
    <row r="61" spans="1:6" ht="14.25">
      <c r="A61" s="36" t="s">
        <v>297</v>
      </c>
      <c r="B61" s="36" t="s">
        <v>141</v>
      </c>
      <c r="C61" s="30">
        <v>89</v>
      </c>
      <c r="D61" s="30">
        <v>2.2</v>
      </c>
      <c r="E61" s="30">
        <v>1</v>
      </c>
      <c r="F61" s="37">
        <f t="shared" si="0"/>
        <v>2.2</v>
      </c>
    </row>
    <row r="62" spans="1:6" ht="14.25">
      <c r="A62" s="36" t="s">
        <v>298</v>
      </c>
      <c r="B62" s="36" t="s">
        <v>141</v>
      </c>
      <c r="C62" s="30">
        <v>86</v>
      </c>
      <c r="D62" s="30">
        <v>2.2</v>
      </c>
      <c r="E62" s="30">
        <v>2</v>
      </c>
      <c r="F62" s="37">
        <f t="shared" si="0"/>
        <v>1.1</v>
      </c>
    </row>
    <row r="63" spans="1:6" ht="14.25">
      <c r="A63" s="36" t="s">
        <v>299</v>
      </c>
      <c r="B63" s="36" t="s">
        <v>242</v>
      </c>
      <c r="C63" s="30">
        <v>89</v>
      </c>
      <c r="D63" s="30">
        <v>2.2</v>
      </c>
      <c r="E63" s="30">
        <v>3</v>
      </c>
      <c r="F63" s="37">
        <f t="shared" si="0"/>
        <v>0.7333333333333334</v>
      </c>
    </row>
    <row r="64" spans="1:6" ht="14.25">
      <c r="A64" s="36" t="s">
        <v>300</v>
      </c>
      <c r="B64" s="36" t="s">
        <v>289</v>
      </c>
      <c r="C64" s="30">
        <v>85</v>
      </c>
      <c r="D64" s="30">
        <v>2.2</v>
      </c>
      <c r="E64" s="30">
        <v>4</v>
      </c>
      <c r="F64" s="37">
        <f t="shared" si="0"/>
        <v>0.55</v>
      </c>
    </row>
    <row r="65" spans="1:6" ht="14.25">
      <c r="A65" s="36" t="s">
        <v>120</v>
      </c>
      <c r="B65" s="36" t="s">
        <v>141</v>
      </c>
      <c r="C65" s="30">
        <v>86</v>
      </c>
      <c r="D65" s="30">
        <v>2.2</v>
      </c>
      <c r="E65" s="30">
        <v>5</v>
      </c>
      <c r="F65" s="37">
        <f t="shared" si="0"/>
        <v>0.44000000000000006</v>
      </c>
    </row>
    <row r="66" spans="1:6" ht="14.25">
      <c r="A66" s="36" t="s">
        <v>301</v>
      </c>
      <c r="B66" s="36" t="s">
        <v>141</v>
      </c>
      <c r="C66" s="30">
        <v>86</v>
      </c>
      <c r="D66" s="30">
        <v>2.2</v>
      </c>
      <c r="E66" s="30">
        <v>6</v>
      </c>
      <c r="F66" s="37">
        <f t="shared" si="0"/>
        <v>0.3666666666666667</v>
      </c>
    </row>
    <row r="67" spans="1:6" ht="14.25">
      <c r="A67" s="36" t="s">
        <v>302</v>
      </c>
      <c r="B67" s="36" t="s">
        <v>141</v>
      </c>
      <c r="C67" s="30">
        <v>90</v>
      </c>
      <c r="D67" s="30">
        <v>2.1</v>
      </c>
      <c r="E67" s="30">
        <v>6</v>
      </c>
      <c r="F67" s="37">
        <f t="shared" si="0"/>
        <v>0.35000000000000003</v>
      </c>
    </row>
    <row r="68" spans="1:6" ht="14.25">
      <c r="A68" s="36" t="s">
        <v>303</v>
      </c>
      <c r="B68" s="36" t="s">
        <v>304</v>
      </c>
      <c r="C68" s="30">
        <v>87</v>
      </c>
      <c r="D68" s="30">
        <v>2.1</v>
      </c>
      <c r="E68" s="30">
        <v>23</v>
      </c>
      <c r="F68" s="37">
        <f t="shared" si="0"/>
        <v>0.09130434782608696</v>
      </c>
    </row>
    <row r="69" spans="1:6" ht="14.25">
      <c r="A69" s="36" t="s">
        <v>305</v>
      </c>
      <c r="B69" s="36" t="s">
        <v>306</v>
      </c>
      <c r="C69" s="30">
        <v>86</v>
      </c>
      <c r="D69" s="30">
        <v>2</v>
      </c>
      <c r="E69" s="30">
        <v>5</v>
      </c>
      <c r="F69" s="37">
        <f t="shared" si="0"/>
        <v>0.4</v>
      </c>
    </row>
    <row r="70" spans="1:6" ht="14.25">
      <c r="A70" s="36" t="s">
        <v>307</v>
      </c>
      <c r="B70" s="36" t="s">
        <v>141</v>
      </c>
      <c r="C70" s="30">
        <v>87</v>
      </c>
      <c r="D70" s="30">
        <v>1.9</v>
      </c>
      <c r="E70" s="30">
        <v>1</v>
      </c>
      <c r="F70" s="37">
        <f t="shared" si="0"/>
        <v>1.9</v>
      </c>
    </row>
    <row r="71" spans="1:6" ht="14.25">
      <c r="A71" s="36" t="s">
        <v>308</v>
      </c>
      <c r="B71" s="36" t="s">
        <v>141</v>
      </c>
      <c r="C71" s="30">
        <v>87</v>
      </c>
      <c r="D71" s="30">
        <v>1.9</v>
      </c>
      <c r="E71" s="30">
        <v>2</v>
      </c>
      <c r="F71" s="37">
        <f t="shared" si="0"/>
        <v>0.95</v>
      </c>
    </row>
    <row r="72" spans="1:6" ht="14.25">
      <c r="A72" s="36" t="s">
        <v>309</v>
      </c>
      <c r="B72" s="36" t="s">
        <v>242</v>
      </c>
      <c r="C72" s="30">
        <v>86</v>
      </c>
      <c r="D72" s="30">
        <v>1.8</v>
      </c>
      <c r="E72" s="30">
        <v>2</v>
      </c>
      <c r="F72" s="37">
        <f t="shared" si="0"/>
        <v>0.9</v>
      </c>
    </row>
    <row r="73" spans="1:6" ht="14.25">
      <c r="A73" s="36" t="s">
        <v>310</v>
      </c>
      <c r="B73" s="36" t="s">
        <v>141</v>
      </c>
      <c r="C73" s="30">
        <v>88</v>
      </c>
      <c r="D73" s="30">
        <v>1.8</v>
      </c>
      <c r="E73" s="30">
        <v>3</v>
      </c>
      <c r="F73" s="37">
        <f t="shared" si="0"/>
        <v>0.6</v>
      </c>
    </row>
    <row r="74" spans="1:6" ht="14.25">
      <c r="A74" s="36" t="s">
        <v>311</v>
      </c>
      <c r="B74" s="36" t="s">
        <v>141</v>
      </c>
      <c r="C74" s="30">
        <v>87</v>
      </c>
      <c r="D74" s="30">
        <v>1.8</v>
      </c>
      <c r="E74" s="30">
        <v>3</v>
      </c>
      <c r="F74" s="37">
        <f t="shared" si="0"/>
        <v>0.6</v>
      </c>
    </row>
    <row r="75" spans="1:6" ht="14.25">
      <c r="A75" s="36" t="s">
        <v>312</v>
      </c>
      <c r="B75" s="36" t="s">
        <v>306</v>
      </c>
      <c r="C75" s="30">
        <v>85</v>
      </c>
      <c r="D75" s="30">
        <v>1.8</v>
      </c>
      <c r="E75" s="30">
        <v>3</v>
      </c>
      <c r="F75" s="37">
        <f t="shared" si="0"/>
        <v>0.6</v>
      </c>
    </row>
    <row r="76" spans="1:6" ht="14.25">
      <c r="A76" s="36" t="s">
        <v>126</v>
      </c>
      <c r="B76" s="36" t="s">
        <v>271</v>
      </c>
      <c r="C76" s="30">
        <v>87</v>
      </c>
      <c r="D76" s="30">
        <v>1.8</v>
      </c>
      <c r="E76" s="30">
        <v>5</v>
      </c>
      <c r="F76" s="37">
        <f t="shared" si="0"/>
        <v>0.36</v>
      </c>
    </row>
    <row r="77" spans="1:6" ht="14.25">
      <c r="A77" s="36" t="s">
        <v>313</v>
      </c>
      <c r="B77" s="36" t="s">
        <v>141</v>
      </c>
      <c r="C77" s="30">
        <v>88</v>
      </c>
      <c r="D77" s="30">
        <v>1.8</v>
      </c>
      <c r="E77" s="30">
        <v>5</v>
      </c>
      <c r="F77" s="37">
        <f t="shared" si="0"/>
        <v>0.36</v>
      </c>
    </row>
    <row r="78" spans="1:6" ht="14.25">
      <c r="A78" s="36" t="s">
        <v>314</v>
      </c>
      <c r="B78" s="36" t="s">
        <v>271</v>
      </c>
      <c r="C78" s="30">
        <v>87</v>
      </c>
      <c r="D78" s="30">
        <v>1.7000000000000002</v>
      </c>
      <c r="E78" s="30">
        <v>2</v>
      </c>
      <c r="F78" s="37">
        <f t="shared" si="0"/>
        <v>0.8500000000000001</v>
      </c>
    </row>
    <row r="79" spans="1:6" ht="14.25">
      <c r="A79" s="36" t="s">
        <v>315</v>
      </c>
      <c r="B79" s="36" t="s">
        <v>141</v>
      </c>
      <c r="C79" s="30">
        <v>89</v>
      </c>
      <c r="D79" s="30">
        <v>1.7000000000000002</v>
      </c>
      <c r="E79" s="30">
        <v>3</v>
      </c>
      <c r="F79" s="37">
        <f t="shared" si="0"/>
        <v>0.5666666666666668</v>
      </c>
    </row>
    <row r="80" spans="1:6" ht="14.25">
      <c r="A80" s="36" t="s">
        <v>316</v>
      </c>
      <c r="B80" s="36" t="s">
        <v>141</v>
      </c>
      <c r="C80" s="30">
        <v>86</v>
      </c>
      <c r="D80" s="30">
        <v>1.7000000000000002</v>
      </c>
      <c r="E80" s="30">
        <v>5</v>
      </c>
      <c r="F80" s="37">
        <f t="shared" si="0"/>
        <v>0.34</v>
      </c>
    </row>
    <row r="81" spans="1:6" ht="14.25">
      <c r="A81" s="36" t="s">
        <v>317</v>
      </c>
      <c r="B81" s="36" t="s">
        <v>255</v>
      </c>
      <c r="C81" s="30">
        <v>89</v>
      </c>
      <c r="D81" s="30">
        <v>1.6</v>
      </c>
      <c r="E81" s="30">
        <v>4</v>
      </c>
      <c r="F81" s="37">
        <f t="shared" si="0"/>
        <v>0.4</v>
      </c>
    </row>
    <row r="82" spans="1:6" ht="14.25">
      <c r="A82" s="36" t="s">
        <v>318</v>
      </c>
      <c r="B82" s="36" t="s">
        <v>271</v>
      </c>
      <c r="C82" s="30">
        <v>87</v>
      </c>
      <c r="D82" s="30">
        <v>1.6</v>
      </c>
      <c r="E82" s="30">
        <v>4</v>
      </c>
      <c r="F82" s="37">
        <f t="shared" si="0"/>
        <v>0.4</v>
      </c>
    </row>
    <row r="83" spans="1:6" ht="14.25">
      <c r="A83" s="36" t="s">
        <v>319</v>
      </c>
      <c r="B83" s="36" t="s">
        <v>223</v>
      </c>
      <c r="C83" s="30">
        <v>88</v>
      </c>
      <c r="D83" s="30">
        <v>1.6</v>
      </c>
      <c r="E83" s="30">
        <v>5</v>
      </c>
      <c r="F83" s="37">
        <f t="shared" si="0"/>
        <v>0.32</v>
      </c>
    </row>
    <row r="84" spans="1:6" ht="14.25">
      <c r="A84" s="36" t="s">
        <v>320</v>
      </c>
      <c r="B84" s="36" t="s">
        <v>321</v>
      </c>
      <c r="C84" s="30">
        <v>92</v>
      </c>
      <c r="D84" s="30">
        <v>1.5</v>
      </c>
      <c r="E84" s="30">
        <v>3</v>
      </c>
      <c r="F84" s="37">
        <f t="shared" si="0"/>
        <v>0.5</v>
      </c>
    </row>
    <row r="85" spans="1:6" ht="14.25">
      <c r="A85" s="36" t="s">
        <v>322</v>
      </c>
      <c r="B85" s="36" t="s">
        <v>141</v>
      </c>
      <c r="C85" s="30">
        <v>89</v>
      </c>
      <c r="D85" s="30">
        <v>1.5</v>
      </c>
      <c r="E85" s="30">
        <v>4</v>
      </c>
      <c r="F85" s="37">
        <f t="shared" si="0"/>
        <v>0.375</v>
      </c>
    </row>
    <row r="86" spans="1:6" ht="14.25">
      <c r="A86" s="36" t="s">
        <v>323</v>
      </c>
      <c r="B86" s="36" t="s">
        <v>279</v>
      </c>
      <c r="C86" s="30">
        <v>86</v>
      </c>
      <c r="D86" s="30">
        <v>1.5</v>
      </c>
      <c r="E86" s="30">
        <v>4</v>
      </c>
      <c r="F86" s="37">
        <f t="shared" si="0"/>
        <v>0.375</v>
      </c>
    </row>
    <row r="87" spans="1:6" ht="14.25">
      <c r="A87" s="36" t="s">
        <v>324</v>
      </c>
      <c r="B87" s="36" t="s">
        <v>141</v>
      </c>
      <c r="C87" s="30">
        <v>87</v>
      </c>
      <c r="D87" s="30">
        <v>1.5</v>
      </c>
      <c r="E87" s="30">
        <v>4</v>
      </c>
      <c r="F87" s="37">
        <f t="shared" si="0"/>
        <v>0.375</v>
      </c>
    </row>
    <row r="88" spans="1:6" ht="14.25">
      <c r="A88" s="36" t="s">
        <v>325</v>
      </c>
      <c r="B88" s="36" t="s">
        <v>141</v>
      </c>
      <c r="C88" s="30">
        <v>93</v>
      </c>
      <c r="D88" s="30">
        <v>1.5</v>
      </c>
      <c r="E88" s="30">
        <v>5</v>
      </c>
      <c r="F88" s="37">
        <f t="shared" si="0"/>
        <v>0.3</v>
      </c>
    </row>
    <row r="89" spans="1:6" ht="14.25">
      <c r="A89" s="36" t="s">
        <v>326</v>
      </c>
      <c r="B89" s="36" t="s">
        <v>141</v>
      </c>
      <c r="C89" s="30">
        <v>89</v>
      </c>
      <c r="D89" s="30">
        <v>1.5</v>
      </c>
      <c r="E89" s="30">
        <v>7</v>
      </c>
      <c r="F89" s="37">
        <f t="shared" si="0"/>
        <v>0.21428571428571427</v>
      </c>
    </row>
    <row r="90" spans="1:6" ht="14.25">
      <c r="A90" s="36" t="s">
        <v>327</v>
      </c>
      <c r="B90" s="36" t="s">
        <v>141</v>
      </c>
      <c r="C90" s="30">
        <v>87</v>
      </c>
      <c r="D90" s="30">
        <v>1.4</v>
      </c>
      <c r="E90" s="30">
        <v>3</v>
      </c>
      <c r="F90" s="37">
        <f t="shared" si="0"/>
        <v>0.4666666666666666</v>
      </c>
    </row>
    <row r="91" spans="1:6" ht="14.25">
      <c r="A91" s="36" t="s">
        <v>328</v>
      </c>
      <c r="B91" s="36" t="s">
        <v>141</v>
      </c>
      <c r="C91" s="30">
        <v>85</v>
      </c>
      <c r="D91" s="30">
        <v>1.4</v>
      </c>
      <c r="E91" s="30">
        <v>3</v>
      </c>
      <c r="F91" s="37">
        <f t="shared" si="0"/>
        <v>0.4666666666666666</v>
      </c>
    </row>
    <row r="92" spans="1:6" ht="14.25">
      <c r="A92" s="36" t="s">
        <v>329</v>
      </c>
      <c r="B92" s="36" t="s">
        <v>199</v>
      </c>
      <c r="C92" s="30">
        <v>85</v>
      </c>
      <c r="D92" s="30">
        <v>1.4</v>
      </c>
      <c r="E92" s="30">
        <v>3</v>
      </c>
      <c r="F92" s="37">
        <f t="shared" si="0"/>
        <v>0.4666666666666666</v>
      </c>
    </row>
    <row r="93" spans="1:6" ht="14.25">
      <c r="A93" s="36" t="s">
        <v>330</v>
      </c>
      <c r="B93" s="36" t="s">
        <v>240</v>
      </c>
      <c r="C93" s="30">
        <v>86</v>
      </c>
      <c r="D93" s="30">
        <v>1.4</v>
      </c>
      <c r="E93" s="30">
        <v>5</v>
      </c>
      <c r="F93" s="37">
        <f t="shared" si="0"/>
        <v>0.27999999999999997</v>
      </c>
    </row>
    <row r="94" spans="1:6" ht="14.25">
      <c r="A94" s="36" t="s">
        <v>331</v>
      </c>
      <c r="B94" s="36" t="s">
        <v>332</v>
      </c>
      <c r="C94" s="30">
        <v>89</v>
      </c>
      <c r="D94" s="30">
        <v>1.3</v>
      </c>
      <c r="E94" s="30">
        <v>2</v>
      </c>
      <c r="F94" s="37">
        <f t="shared" si="0"/>
        <v>0.65</v>
      </c>
    </row>
    <row r="95" spans="1:6" ht="14.25">
      <c r="A95" s="36" t="s">
        <v>333</v>
      </c>
      <c r="B95" s="36" t="s">
        <v>141</v>
      </c>
      <c r="C95" s="30">
        <v>87</v>
      </c>
      <c r="D95" s="30">
        <v>1.3</v>
      </c>
      <c r="E95" s="30">
        <v>3</v>
      </c>
      <c r="F95" s="37">
        <f t="shared" si="0"/>
        <v>0.43333333333333335</v>
      </c>
    </row>
    <row r="96" spans="1:6" ht="14.25">
      <c r="A96" s="36" t="s">
        <v>334</v>
      </c>
      <c r="B96" s="36" t="s">
        <v>141</v>
      </c>
      <c r="C96" s="30">
        <v>86</v>
      </c>
      <c r="D96" s="30">
        <v>1.3</v>
      </c>
      <c r="E96" s="30">
        <v>3</v>
      </c>
      <c r="F96" s="37">
        <f t="shared" si="0"/>
        <v>0.43333333333333335</v>
      </c>
    </row>
    <row r="97" spans="1:6" ht="14.25">
      <c r="A97" s="36" t="s">
        <v>335</v>
      </c>
      <c r="B97" s="36" t="s">
        <v>170</v>
      </c>
      <c r="C97" s="30">
        <v>96</v>
      </c>
      <c r="D97" s="30">
        <v>1.3</v>
      </c>
      <c r="E97" s="30">
        <v>3</v>
      </c>
      <c r="F97" s="37">
        <f t="shared" si="0"/>
        <v>0.43333333333333335</v>
      </c>
    </row>
    <row r="98" spans="1:6" ht="14.25">
      <c r="A98" s="36" t="s">
        <v>336</v>
      </c>
      <c r="B98" s="36" t="s">
        <v>141</v>
      </c>
      <c r="C98" s="30">
        <v>91</v>
      </c>
      <c r="D98" s="30">
        <v>1.3</v>
      </c>
      <c r="E98" s="30">
        <v>4</v>
      </c>
      <c r="F98" s="37">
        <f t="shared" si="0"/>
        <v>0.325</v>
      </c>
    </row>
    <row r="99" spans="1:6" ht="14.25">
      <c r="A99" s="36" t="s">
        <v>337</v>
      </c>
      <c r="B99" s="36" t="s">
        <v>338</v>
      </c>
      <c r="C99" s="30">
        <v>86</v>
      </c>
      <c r="D99" s="30">
        <v>1.3</v>
      </c>
      <c r="E99" s="30">
        <v>6</v>
      </c>
      <c r="F99" s="37">
        <f t="shared" si="0"/>
        <v>0.21666666666666667</v>
      </c>
    </row>
    <row r="100" spans="1:6" ht="14.25">
      <c r="A100" s="36" t="s">
        <v>339</v>
      </c>
      <c r="B100" s="36" t="s">
        <v>141</v>
      </c>
      <c r="C100" s="30">
        <v>91</v>
      </c>
      <c r="D100" s="30">
        <v>1.3</v>
      </c>
      <c r="E100" s="30">
        <v>8</v>
      </c>
      <c r="F100" s="37">
        <f t="shared" si="0"/>
        <v>0.1625</v>
      </c>
    </row>
    <row r="101" spans="1:6" ht="14.25">
      <c r="A101" s="36" t="s">
        <v>340</v>
      </c>
      <c r="B101" s="36" t="s">
        <v>321</v>
      </c>
      <c r="C101" s="30">
        <v>89</v>
      </c>
      <c r="D101" s="30">
        <v>1.2</v>
      </c>
      <c r="E101" s="30">
        <v>2</v>
      </c>
      <c r="F101" s="37">
        <f t="shared" si="0"/>
        <v>0.6</v>
      </c>
    </row>
    <row r="102" spans="1:6" ht="14.25">
      <c r="A102" s="36" t="s">
        <v>341</v>
      </c>
      <c r="B102" s="36" t="s">
        <v>240</v>
      </c>
      <c r="C102" s="30">
        <v>92</v>
      </c>
      <c r="D102" s="30">
        <v>1.2</v>
      </c>
      <c r="E102" s="30">
        <v>3</v>
      </c>
      <c r="F102" s="37">
        <f t="shared" si="0"/>
        <v>0.39999999999999997</v>
      </c>
    </row>
    <row r="103" spans="1:6" ht="14.25">
      <c r="A103" s="36" t="s">
        <v>342</v>
      </c>
      <c r="B103" s="36" t="s">
        <v>321</v>
      </c>
      <c r="C103" s="30">
        <v>91</v>
      </c>
      <c r="D103" s="30">
        <v>1.2</v>
      </c>
      <c r="E103" s="30">
        <v>7</v>
      </c>
      <c r="F103" s="37">
        <f t="shared" si="0"/>
        <v>0.17142857142857143</v>
      </c>
    </row>
    <row r="104" spans="1:6" ht="14.25">
      <c r="A104" s="36" t="s">
        <v>116</v>
      </c>
      <c r="B104" s="36" t="s">
        <v>141</v>
      </c>
      <c r="C104" s="30">
        <v>86</v>
      </c>
      <c r="D104" s="30">
        <v>1.1</v>
      </c>
      <c r="E104" s="30">
        <v>3</v>
      </c>
      <c r="F104" s="37">
        <f t="shared" si="0"/>
        <v>0.3666666666666667</v>
      </c>
    </row>
    <row r="105" spans="1:6" ht="14.25">
      <c r="A105" s="36" t="s">
        <v>343</v>
      </c>
      <c r="B105" s="36" t="s">
        <v>239</v>
      </c>
      <c r="C105" s="30">
        <v>88</v>
      </c>
      <c r="D105" s="30">
        <v>1.1</v>
      </c>
      <c r="E105" s="30">
        <v>4</v>
      </c>
      <c r="F105" s="37">
        <f t="shared" si="0"/>
        <v>0.275</v>
      </c>
    </row>
    <row r="106" spans="1:6" ht="14.25">
      <c r="A106" s="36" t="s">
        <v>344</v>
      </c>
      <c r="B106" s="36" t="s">
        <v>345</v>
      </c>
      <c r="C106" s="30">
        <v>88</v>
      </c>
      <c r="D106" s="30">
        <v>1.1</v>
      </c>
      <c r="E106" s="30">
        <v>4</v>
      </c>
      <c r="F106" s="37">
        <f t="shared" si="0"/>
        <v>0.275</v>
      </c>
    </row>
    <row r="107" spans="1:6" ht="14.25">
      <c r="A107" s="36" t="s">
        <v>346</v>
      </c>
      <c r="B107" s="36" t="s">
        <v>199</v>
      </c>
      <c r="C107" s="30">
        <v>87</v>
      </c>
      <c r="D107" s="30">
        <v>1</v>
      </c>
      <c r="E107" s="30">
        <v>3</v>
      </c>
      <c r="F107" s="37">
        <f t="shared" si="0"/>
        <v>0.3333333333333333</v>
      </c>
    </row>
    <row r="108" spans="1:6" ht="14.25">
      <c r="A108" s="36" t="s">
        <v>347</v>
      </c>
      <c r="B108" s="36" t="s">
        <v>348</v>
      </c>
      <c r="C108" s="30">
        <v>88</v>
      </c>
      <c r="D108" s="30">
        <v>1</v>
      </c>
      <c r="E108" s="30">
        <v>4</v>
      </c>
      <c r="F108" s="37">
        <f t="shared" si="0"/>
        <v>0.25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2015-04-14T17:29:20Z</dcterms:created>
  <dcterms:modified xsi:type="dcterms:W3CDTF">2015-04-22T08:22:17Z</dcterms:modified>
  <cp:category/>
  <cp:version/>
  <cp:contentType/>
  <cp:contentStatus/>
  <cp:revision>195</cp:revision>
</cp:coreProperties>
</file>